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000" windowHeight="8208"/>
  </bookViews>
  <sheets>
    <sheet name="Полная версия" sheetId="2" r:id="rId1"/>
  </sheets>
  <definedNames>
    <definedName name="_xlnm._FilterDatabase" localSheetId="0" hidden="1">'Полная версия'!$A$2:$L$214</definedName>
    <definedName name="_xlnm.Print_Area" localSheetId="0">'Полная версия'!$A$2:$L$214</definedName>
  </definedNames>
  <calcPr calcId="162913"/>
</workbook>
</file>

<file path=xl/calcChain.xml><?xml version="1.0" encoding="utf-8"?>
<calcChain xmlns="http://schemas.openxmlformats.org/spreadsheetml/2006/main">
  <c r="J215" i="2" l="1"/>
  <c r="I215" i="2"/>
  <c r="I71" i="2"/>
  <c r="J71" i="2"/>
  <c r="I214" i="2"/>
  <c r="I179" i="2" l="1"/>
  <c r="J179" i="2"/>
  <c r="J214" i="2" l="1"/>
  <c r="J193" i="2"/>
  <c r="I193" i="2"/>
  <c r="M196" i="2" l="1"/>
  <c r="M197" i="2"/>
  <c r="M198" i="2"/>
  <c r="M199" i="2"/>
  <c r="M200" i="2"/>
  <c r="M201" i="2"/>
  <c r="M202" i="2"/>
  <c r="M203" i="2"/>
  <c r="M204" i="2"/>
  <c r="M205" i="2"/>
  <c r="M195" i="2"/>
</calcChain>
</file>

<file path=xl/comments1.xml><?xml version="1.0" encoding="utf-8"?>
<comments xmlns="http://schemas.openxmlformats.org/spreadsheetml/2006/main">
  <authors>
    <author>Автор</author>
  </authors>
  <commentList>
    <comment ref="E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Откуда информация?</t>
        </r>
      </text>
    </comment>
  </commentList>
</comments>
</file>

<file path=xl/sharedStrings.xml><?xml version="1.0" encoding="utf-8"?>
<sst xmlns="http://schemas.openxmlformats.org/spreadsheetml/2006/main" count="1580" uniqueCount="748">
  <si>
    <t>Полное наименование инвестиционного проекта</t>
  </si>
  <si>
    <t>Наименование исполнительного органа государственной власти Амурской области, в сфере ведения которого на территории Амурской области реализуется инвестиционный проект либо планируется к реализации инвестиционный проект</t>
  </si>
  <si>
    <t>Применяемый преференциальный режим (участник регионального инвестиционного проекта, участник приоритетного инвестиционного проекта, резидент территории опережающего социально-экономического развития, участник концессионного соглашения, государственно-частного партнерства, инвестиционного контракта (договора), соглашения о защите и поощрении капиталовложений и другое)</t>
  </si>
  <si>
    <t>Место реализации инвестиционного проекта (наименование муниципального образования Амурской области, кадастровый номер земельного участка)</t>
  </si>
  <si>
    <t>Планируемые сроки реализации инвестиционного проекта</t>
  </si>
  <si>
    <t>Необходимая для реализации инвестиционного проекта инфраструктура</t>
  </si>
  <si>
    <t>Дата обновления сведений об инвестиционном проекте</t>
  </si>
  <si>
    <t>перспективный</t>
  </si>
  <si>
    <t>Строительства сенсорного парка «Я Чувствую»</t>
  </si>
  <si>
    <t>ООО "Аргумент", ИНН 2801107775, г. Благовещенск, ул. Зейская, 156/2, оф. 403</t>
  </si>
  <si>
    <t xml:space="preserve"> -</t>
  </si>
  <si>
    <t>Министерство социальной защиты Амурской области</t>
  </si>
  <si>
    <t>Концессионное соглашение в отношении объектов наружного совещения, находящихся в собственности города Благовещенска</t>
  </si>
  <si>
    <t>-</t>
  </si>
  <si>
    <t xml:space="preserve">ООО "СЛС Благовещенск", ИНН 2801256720, г. Благовещенск, ул. Ленина, д. 115, этаж 2, офис 11, </t>
  </si>
  <si>
    <t>Инвестор (инициатор) не дал согласие на раскрытие информации</t>
  </si>
  <si>
    <t>Министерство экономического развития и внешних связей Амурской области, 
Министерство строительства и архитектуры Амурской области</t>
  </si>
  <si>
    <t>Перспективный</t>
  </si>
  <si>
    <t>электроснабжение, водоснабжение, водоотведение</t>
  </si>
  <si>
    <t>15.10.2021</t>
  </si>
  <si>
    <t>Строительство завода по производству промышленной вентиляции под объекты АГПЗ и АГХК</t>
  </si>
  <si>
    <t>2021-2022 гг.</t>
  </si>
  <si>
    <t>Министерство природных ресурсов Амурской области</t>
  </si>
  <si>
    <t>Организация комплекса по изготовлению железобетонных изделий</t>
  </si>
  <si>
    <t>Министерство экономического развития и внешних связей Амурской области, Министерство строительства и архитектуры Амурской области</t>
  </si>
  <si>
    <t>Планируется:
Резидент территории опережающего социально-экономического развития "Приамурская"</t>
  </si>
  <si>
    <t>2021-2023 гг.</t>
  </si>
  <si>
    <t>Ввод в эксплуатацию законсервированного производства теплоизоляционных материалов на основе базальтового минерального волокна</t>
  </si>
  <si>
    <t>Министерство экономического развития и внешних связей Амурской области</t>
  </si>
  <si>
    <t>Восстановление добычи и розлива природной воды "Бурухинская"</t>
  </si>
  <si>
    <t>Физическое лицо</t>
  </si>
  <si>
    <t xml:space="preserve">Строительство тепличного комплекса по выращиванию овощей в защищенном грунте </t>
  </si>
  <si>
    <t>Министерство сельского хозяйства Амурской области, Министерство экономического развития и внешних связей Амурской области</t>
  </si>
  <si>
    <t>Амурская область</t>
  </si>
  <si>
    <t>уточняется</t>
  </si>
  <si>
    <t>элекроснабжение, водоснабжение, водоотведение, газоснабжение</t>
  </si>
  <si>
    <t xml:space="preserve">Строительство Гоночного Комплекса "Амур Моторспорт Парк" </t>
  </si>
  <si>
    <t>элекроснабжение, водоснабжение, водоотведение</t>
  </si>
  <si>
    <t>Предприятие занимающегося добычей, розливом, переработкой качественной, безопасной питьевой минеральной воды, с последующим экспортом в КНР и реализацией на территории Амурской области</t>
  </si>
  <si>
    <t>ИП Камальдинов Александр Михайлович</t>
  </si>
  <si>
    <t>Организация мобильного центра обработки данных (МЦОД) контейнерного типа в пгт. Сиваки Амурской области</t>
  </si>
  <si>
    <t>Министерство цифрового развития и связи Амурской области</t>
  </si>
  <si>
    <t>Министерство сельского хозяйства Амурской области</t>
  </si>
  <si>
    <t>Строительство горнолыжного курорта Белогорье в г. Благовещенске</t>
  </si>
  <si>
    <t>ООО "Амурспорт", 
ИНН 2801233699, 675000, Амурская область, г. Благовещенск, ул. Лазо, д. 2, офис 627</t>
  </si>
  <si>
    <t>Министерство по физической культуре и спорту Амурской области</t>
  </si>
  <si>
    <t>Строительство многофункциональный гостиничный комплекс (2 корпуса) со встроенными помещениями бытового назначения в г. Свободный</t>
  </si>
  <si>
    <t>Возведение индивидуальных жилых домов "Умный дом"</t>
  </si>
  <si>
    <t>Министерство строительства и архитектуры Амурской области</t>
  </si>
  <si>
    <t>электроснабжение</t>
  </si>
  <si>
    <t>Министерство транспорта и дорожного хозяйства Амурской области, 
Министерство экономического развития и внешних связей Амурской области</t>
  </si>
  <si>
    <t>Амурская область, 
Тындинский район, 28:26:00000:457; 28:26:012000:1610; 28:26:012000:1608; 28:26:012000:1611; 28:26:01000:1612 и др.</t>
  </si>
  <si>
    <t>2021-2024 гг.</t>
  </si>
  <si>
    <t>Производство полимерпесчаного композита из вторичных пластиков 2 и 4 типа</t>
  </si>
  <si>
    <t xml:space="preserve">Планируется:
Резидент территории опережающего социально-экономического развития </t>
  </si>
  <si>
    <t>Министерство экономического развития и внешних связей Амурской области,
Министерство сельского хозяйства Амурской области</t>
  </si>
  <si>
    <t>Водородный завод</t>
  </si>
  <si>
    <t>Министерство жилищно-коммунального хозяйства Амурской области                                 Министерство экономического развития и внешних связей Амурской области
Министерство транспорта и дорожного хозяйства Амурской области</t>
  </si>
  <si>
    <t>2022-2023 гг.</t>
  </si>
  <si>
    <t xml:space="preserve">Министерство жилищно-коммунального хозяйства Амурской области    </t>
  </si>
  <si>
    <t xml:space="preserve">Включение проекта в перечень приоритетных инвестиционных проектов Амурской области; Рассматривается возможность предоставления статуса резидента территории опережающего социально-экономического развития </t>
  </si>
  <si>
    <t>Теплоснабжение, электроснабжение, водоснабжение, водоотведение</t>
  </si>
  <si>
    <t>Комплексная застройка набережной реки Амур в городе Благовещенске,  "Серебрянная миля"</t>
  </si>
  <si>
    <t>Реконструкция и эксплуатация объектов недвижимого имущества для оказания медицинской помощи взрослому населению Амурской области при заболеваниях глаза, его придаточного аппарата и орбиты*</t>
  </si>
  <si>
    <t>Министерство здравоохранения  области</t>
  </si>
  <si>
    <t>Концессионное соглашение (115-ФЗ)</t>
  </si>
  <si>
    <t>Создание, реконструкция, модернизация и эксплуатация объектов инфраструктуры международного аэропорта Благовещенск (Игнатьево) для обслуживания международных и внутренних авиалиний*</t>
  </si>
  <si>
    <t>Министерство транспорта и дорожного хозяйства  области</t>
  </si>
  <si>
    <t>Администрация г.Благовещенска</t>
  </si>
  <si>
    <t>Министерство природных ресурсов области</t>
  </si>
  <si>
    <t>Министерство по физической культуре и спорту области</t>
  </si>
  <si>
    <t>Ведутся переговоры с потенциальными инвесторами</t>
  </si>
  <si>
    <t>Необходим подбор инвестплощадки</t>
  </si>
  <si>
    <t>Поиск инвестора</t>
  </si>
  <si>
    <t>Администрация г.Белогорска</t>
  </si>
  <si>
    <t>Требуется подключение объекта к сетям электроснабжения, теплоснабжения, водоснабжения и водоотведения (ливневая и хозяйственно-бытовая канализации)</t>
  </si>
  <si>
    <t>Необходима реконструкция тепловых сетей и котельной 433 квартала для обеспечения возможности своевременного подключения объекта к сетям теплоснабжения</t>
  </si>
  <si>
    <t>В проработке</t>
  </si>
  <si>
    <t>Ведутся переговоры с потенциальным инветором</t>
  </si>
  <si>
    <t>2022 + срок в проработке</t>
  </si>
  <si>
    <t xml:space="preserve"> Администрация г.Благовещенска</t>
  </si>
  <si>
    <t>Амурская область, г.Благовещенск, с.Садовое,  земельный участок с кадастровым номером 28:01:170137:12</t>
  </si>
  <si>
    <t>Организация открытого зернохранилища с применением пластиковых рукавов</t>
  </si>
  <si>
    <t>Создание предприятия по производству пиломатериалов</t>
  </si>
  <si>
    <t>2019-2021 гг.</t>
  </si>
  <si>
    <t xml:space="preserve">Создание склада для хранения продукции растениеводства </t>
  </si>
  <si>
    <t>2020 - 2023 гг.</t>
  </si>
  <si>
    <t>2020 - 2024 гг.</t>
  </si>
  <si>
    <t xml:space="preserve">Организация транспортной компании </t>
  </si>
  <si>
    <t xml:space="preserve">Создание склада хранения металлоконструкций </t>
  </si>
  <si>
    <t>Создание цеха сборки металлоконструкций</t>
  </si>
  <si>
    <t>2021 - 2022 гг.</t>
  </si>
  <si>
    <t>Заготовка и переработка дикоросов</t>
  </si>
  <si>
    <t>Администрация города Зеи</t>
  </si>
  <si>
    <t>Проект на стадии инвестиционного предложения. Имеется производственное помещение. Требуется строительство дополнительных объектов инфраструктуры: подключение к сетям водоснабжения, водоотведения, отопления, электроснабжения (200 кВт).</t>
  </si>
  <si>
    <t>Строительство завода по производству кирпича, керамических изделий, изделий из мрамора, извести</t>
  </si>
  <si>
    <t xml:space="preserve">Проект на стадии инвестиционного предложения. Этапы реализации проекта:
1. Разработка месторождений.
2. Строительство завода.
</t>
  </si>
  <si>
    <t>Рыбоводное садковое хозяйство</t>
  </si>
  <si>
    <t>Администрация города Райчихинска</t>
  </si>
  <si>
    <t>г. Райчихинск</t>
  </si>
  <si>
    <t>Приобретение оборудования для производства асфальта</t>
  </si>
  <si>
    <t>Реализуемый</t>
  </si>
  <si>
    <t>«Освоение Евгеньевского месторождения апатитов»</t>
  </si>
  <si>
    <t xml:space="preserve">ООО «Амурская фосфорная компания»
676260,
Амурская область, Тындинский район,
с. Первомайское,
ул. Кувыктинская, 4 кв. 2.
8 (41656) 6-67-62
Партизбанян Карен Левонович
8 (917) 545-31-82
karen909@yandex.ru
</t>
  </si>
  <si>
    <t>Администрация Тындинского района</t>
  </si>
  <si>
    <t>Тындинский район. 18 км от ж/д ст. Маревая Дальневосточной ЖД</t>
  </si>
  <si>
    <t>Планируемый к реализации</t>
  </si>
  <si>
    <t xml:space="preserve">1. Строительство дороги от месторождения до ж/д ст. Маревая 25 км  - 325 млн.рублей. 
 2. Ж/д тупик на станции Маревая – 130 млн.рублей.
 3. Электросети (включая  электроподстанции и линии ЛЭП 30 км)  - 293 млн.рублей. 
 4. Газгольдерная станция для хранения СПГ – 98 млн.рублей.
 5. Строительство жилого посёлка – 360 млн.рублей.
</t>
  </si>
  <si>
    <t xml:space="preserve">«Освоение известняков Соловьевское-1,
Освоение известняков Соловьевское-2»
</t>
  </si>
  <si>
    <t xml:space="preserve">Администрация Тындинского района
676282, Амурская область,
г. Тында, ул. Красная Пресня, 47,
8 (41656) 58-147,
58-109
</t>
  </si>
  <si>
    <t>Тындинский район. На 42 км автотрассы АЯМ, в 2 км севернее с. Соловьевск.</t>
  </si>
  <si>
    <t xml:space="preserve">«Освоение месторождения глинистых сланцев «Стрелка»»
</t>
  </si>
  <si>
    <t>Тындинский район. На 46 км автотрассы АЯМ в 1,5 км южнее бывшего поселка Стрелка</t>
  </si>
  <si>
    <t xml:space="preserve">«Освоение месторождения Урканских глин»
</t>
  </si>
  <si>
    <t>Тындинский район. В 1 км севернее с.Уркан.</t>
  </si>
  <si>
    <t xml:space="preserve">«Освоение месторождения Иньжякское минеральное водопроявление»
</t>
  </si>
  <si>
    <t>Тындинский район. В северо-западной части  Тындинского района, в 60 км от железной дороги ст. Ларба.</t>
  </si>
  <si>
    <t xml:space="preserve">«Освоение месторождения Малоэльганское минеральное водопроявление»
</t>
  </si>
  <si>
    <t>Тындинский район. В северо-западной части Тындинского района, в  16 км от железной дороги ст.Ларба.</t>
  </si>
  <si>
    <t xml:space="preserve">«Освоение месторождения апатитов «Укдуска»»
</t>
  </si>
  <si>
    <t xml:space="preserve">Тындинский район. В северо-западной части района, в долине реки Хани. </t>
  </si>
  <si>
    <t xml:space="preserve">«Освоение Эльгаканского месторождения каменного угля»
</t>
  </si>
  <si>
    <t>Тындинский район. В северо-западной части Тындинского района, в 60 км от с.Усть-Уркима.</t>
  </si>
  <si>
    <t>Физкультурно-оздоровительный комплекс с ледовым полем</t>
  </si>
  <si>
    <t>ООО «Газпром инвестгазификация»</t>
  </si>
  <si>
    <t>Амурская обл.,  г. Тында,  ул. Сосновый бор, 28:06:010701:677</t>
  </si>
  <si>
    <t>сети водоснабжения, теплоснабжения, водоотведения</t>
  </si>
  <si>
    <t>Строительство жилого многоквартирного дома</t>
  </si>
  <si>
    <t>Амурская обл., г. Тында, ул. Депутатская, 28:06:011203:100</t>
  </si>
  <si>
    <t>г. Шимановск</t>
  </si>
  <si>
    <t>Организация добычи и производства по изготовлению отделочного материала из гранита</t>
  </si>
  <si>
    <t>Ведется поиск инвестора</t>
  </si>
  <si>
    <t xml:space="preserve">г. Шимановск, участок месторождений гранитов «Карьерный»
</t>
  </si>
  <si>
    <t>Зоны технологического комплекса по обработке камня и изготовление изделий из камня планируется разместить на территории АО ШМЗ Кранспецбурмаш, необходимая инфраструктура имеется, также есть возможность доставки отделочного материала и готовых изделий по ЖД путям, котрые подходят к территории завода</t>
  </si>
  <si>
    <t>Строительство крытого ледового катка</t>
  </si>
  <si>
    <t>Министерство спорта Амурской области</t>
  </si>
  <si>
    <t xml:space="preserve">Общая площадь объекта 3120 кв. м, имеется возможность подключения к теплоснабжению, водоснабжению и электроснабжению </t>
  </si>
  <si>
    <t>Создание модульного мясного комплекса по убою и первичной переработке</t>
  </si>
  <si>
    <t xml:space="preserve">ИП Тарасова Светлана Сергеевна, ИНН 280602053609 </t>
  </si>
  <si>
    <t>Линия электроснабжения</t>
  </si>
  <si>
    <t>Организация вагоноколесной мастерской</t>
  </si>
  <si>
    <t>Резидент ТОР "Приамурская"</t>
  </si>
  <si>
    <t>Бурейский район земельный участок с КН 28:11:000000:13</t>
  </si>
  <si>
    <t>Разработка Куликовского месторождения цеолитов</t>
  </si>
  <si>
    <t xml:space="preserve">Производство известняковой муки на базе Чагоянского месторождения известняков с общими запасами 100 млн. тонн </t>
  </si>
  <si>
    <t xml:space="preserve">Администрация Шимановского района </t>
  </si>
  <si>
    <t>Производственная база ( склад арочного типа, 1шт)  ООО «Амурская зерновая компания» с.Березовка</t>
  </si>
  <si>
    <t>Склад № 1 Сердюков А.Н. с. Среднебелое</t>
  </si>
  <si>
    <t>Строительство завода по производству детского питания ИП Ивлиев Д.А.</t>
  </si>
  <si>
    <t>Застройка Северного жилого района в г. Благовещенске</t>
  </si>
  <si>
    <t>Администрация г.Благовещенска, ИНН 2801032015, г.Благовещенск, ул. Ленина, 133</t>
  </si>
  <si>
    <t>г. Благовещенск, 28:01:020014:48, 28:01:020014:49, 28:01:020014:50, 28:000000:10769, 28:01:020800:2547, 28:01:020800:3574, 28:01:020800:525</t>
  </si>
  <si>
    <t xml:space="preserve">Застройка территории в районе с. Плодопитомник муниципального образования г. Благовещенск "Игнатьевская усадьба"
</t>
  </si>
  <si>
    <t>г. Благовещенск, 28:01:100002:495, 28:01:100002:496, 28:01:100002:536, 28:01:100002:538, 28:01:100002:539, 28:01:100002:536, 28:01:100002:498, 28:01:100002:499, 28:01:100002:500</t>
  </si>
  <si>
    <t>Администрация Ромненского муниципального округа</t>
  </si>
  <si>
    <t>Дороги, подъезд</t>
  </si>
  <si>
    <t>Строительство ( реконструкция) производственной базы по хранению зерна и техники</t>
  </si>
  <si>
    <t xml:space="preserve">ОАО «Амурагрохолдинг» генеральный директор Евдокимов Александр Климентьевич
ИНН 2801143195
Амурская обл. Ромненский р-н с. Любимое
</t>
  </si>
  <si>
    <t xml:space="preserve">Любимое, Ромненский р-н. Кадастровый номер ЗУ 28:20:01150101:35; 
28:20:011511:18 .
</t>
  </si>
  <si>
    <t>Строительство складов для хранения продукции</t>
  </si>
  <si>
    <t>дороги</t>
  </si>
  <si>
    <t>Реконструкция свиноводческого комплекса на 25 тыс. голов</t>
  </si>
  <si>
    <t>Реконструкция зернового двора</t>
  </si>
  <si>
    <t>Капитальный ремонт зернового двора</t>
  </si>
  <si>
    <t>Инфраструктура учтена в ПСД</t>
  </si>
  <si>
    <t xml:space="preserve">Амурская обл., г. Белогорск, ул. Фрунзе, 28:02:000251: 137,
28:02:000251:138
</t>
  </si>
  <si>
    <t>Амурская обл., г. Белогорск, ул. Фрунзе, 28:02:000251:74</t>
  </si>
  <si>
    <t>1 кв.2018 – 1 кв.2020</t>
  </si>
  <si>
    <t>Амурская обл., г. Белогорск, ул. Фрунзе 7, 28:02:000251:3</t>
  </si>
  <si>
    <t>Завод по глубокой переработке зерновых культур</t>
  </si>
  <si>
    <t xml:space="preserve">Планируется получение статуса резидента ТОР </t>
  </si>
  <si>
    <t>Администрацией г. Белогорск сформирован перечень инвестиционных площадок для возможной реализации проекта (12 земельных участков), в том числе с описанием инфраструктурной обеспеченности  (наличие свободных мощностей инженерной и энергетической инфраструктуры, транспортная доступность, размещенные объекты недвижимости)</t>
  </si>
  <si>
    <t xml:space="preserve">Не определен </t>
  </si>
  <si>
    <t>10.10.2021.</t>
  </si>
  <si>
    <t>Тепличный комплекс</t>
  </si>
  <si>
    <t>Складской комплекс, включающий сухой и рефрижераторный склады</t>
  </si>
  <si>
    <t>Животноводческий комплекс с созданием цеха по производству мясных полуфабрикатов</t>
  </si>
  <si>
    <t>Комбикормовый завод</t>
  </si>
  <si>
    <t>Кондитерская фабрика</t>
  </si>
  <si>
    <t>Завод по производству лимонадов и воды</t>
  </si>
  <si>
    <t xml:space="preserve">Реализуемый </t>
  </si>
  <si>
    <t>15.10.2022</t>
  </si>
  <si>
    <t>Молочная ферма на 600 коров в с.Косицино,Тамбовского района, Амурской области</t>
  </si>
  <si>
    <t>Министерство сельскогохозяйстваАмурской области</t>
  </si>
  <si>
    <t>Объекты энергетического хозяйства; объекты транспортного хозяйства и связи; наружные сети и сооружения водоснабжения</t>
  </si>
  <si>
    <t>15.10.2023</t>
  </si>
  <si>
    <t xml:space="preserve">Подстанция, сети; технологическое присоединение ПАО ДЭК; технологическое присоединение АО ДГК
</t>
  </si>
  <si>
    <t>2022-2024 гг.</t>
  </si>
  <si>
    <t>ООО "МЭЗ "Амурский", ИНН - 2801087020, Адрес: 675000, Амурская область, г. Благовещенск, yл. Амурская,17</t>
  </si>
  <si>
    <t>Реконструкция коровника на 4 робота, расположенного по адресу Амурская область, Благовещенский район, вблизи с. Грибское</t>
  </si>
  <si>
    <t>Освоение Албынского золоторудного месторождения</t>
  </si>
  <si>
    <t>имеется</t>
  </si>
  <si>
    <t>Освоение Маломырского золоторудного месторождения</t>
  </si>
  <si>
    <t>Разработка Дармаканского месторождения кварцевых песко и строительство горно-обогатительного комбината</t>
  </si>
  <si>
    <t>Первая очередь освоения Эльгинского золоторудного месторождения</t>
  </si>
  <si>
    <t>Строительство мостового перехода через р. Зея в г. Благовещенск</t>
  </si>
  <si>
    <t>Министерство транспорта и дорожного хозяйства области</t>
  </si>
  <si>
    <t xml:space="preserve">Правительство Амурской области </t>
  </si>
  <si>
    <t>Участник приоритетного инвестиционного проекта</t>
  </si>
  <si>
    <t>2019-2022 гг.</t>
  </si>
  <si>
    <t>Реконструкция автомобильной дороги "Благовещенск -Свободный" , км 47 +000-км63+000</t>
  </si>
  <si>
    <t>2020-2022 гг.</t>
  </si>
  <si>
    <t>Строительство путепровода через Транссибирскую ж/д в с.Возжаевка</t>
  </si>
  <si>
    <t>Мистерство сельского хозяйства Амурской области</t>
  </si>
  <si>
    <t>2018-2022 гг.</t>
  </si>
  <si>
    <t>2019 - 2023 гг.</t>
  </si>
  <si>
    <t>2018-2021 гг.</t>
  </si>
  <si>
    <t>Сельское хозяйство</t>
  </si>
  <si>
    <t xml:space="preserve">Государственно-частное партнерство </t>
  </si>
  <si>
    <t xml:space="preserve">Строительство </t>
  </si>
  <si>
    <t>Социально-культурные проекты</t>
  </si>
  <si>
    <t xml:space="preserve">Сельское хозяйство </t>
  </si>
  <si>
    <t>Обрабатывающие производства</t>
  </si>
  <si>
    <t>Добыча полезных ископаемых</t>
  </si>
  <si>
    <t>Туризм</t>
  </si>
  <si>
    <t>Строительство жилых домов</t>
  </si>
  <si>
    <t>Транспорт и логистика</t>
  </si>
  <si>
    <t>1.2 Перспективные проекты</t>
  </si>
  <si>
    <t xml:space="preserve">1.1Реализуемые проекты </t>
  </si>
  <si>
    <t>1.3 Приостановленные проекты</t>
  </si>
  <si>
    <t>Обрабатывающие прозводства</t>
  </si>
  <si>
    <t>Складское хозяйство</t>
  </si>
  <si>
    <t>Планируемый</t>
  </si>
  <si>
    <t>Администрация г.Тында</t>
  </si>
  <si>
    <t xml:space="preserve">Физическая культура и спорт </t>
  </si>
  <si>
    <t>2013-2019 гг.</t>
  </si>
  <si>
    <t>Приостановленный</t>
  </si>
  <si>
    <t>Министерство экономического развития и внешних связей Амурской области /ООО "Управляющая компания "Амурская"</t>
  </si>
  <si>
    <t>2016-2018 гг.</t>
  </si>
  <si>
    <t>3 кв. 2019 г.</t>
  </si>
  <si>
    <t xml:space="preserve">Создание цеха по производству арболитовых блоков </t>
  </si>
  <si>
    <t>Приостановленый</t>
  </si>
  <si>
    <t xml:space="preserve">«Создание склада хранения продукции растениеводства»
</t>
  </si>
  <si>
    <t>Наружные сети связи, сети электроснабжения, тепловые сети, наружные сети водоотведения, водоснабжения</t>
  </si>
  <si>
    <t>Наружное электроснабжение, наружные сети водоснабжения,транспортное подключение объекта, наружные сети канализации, тепловые сети</t>
  </si>
  <si>
    <t>Планируется получение статуса резидента ТОР "Приамурская"</t>
  </si>
  <si>
    <t>Планируется получение статуса резидента ТОР "Свободный"</t>
  </si>
  <si>
    <t>Планируется получение статуса резидента ТОР "Белогорск"</t>
  </si>
  <si>
    <t>2015 – 2025 гг.</t>
  </si>
  <si>
    <t xml:space="preserve">2018 – 2019 гг.
</t>
  </si>
  <si>
    <t>2 кв. 2018 – 4 кв.2019</t>
  </si>
  <si>
    <t>2018-2024 гг.</t>
  </si>
  <si>
    <t>2019-2020 гг.</t>
  </si>
  <si>
    <t>2019-2024 гг.</t>
  </si>
  <si>
    <t>1 кв. 2020 г. – 2 кв. 2021 г.</t>
  </si>
  <si>
    <t>2022 г.</t>
  </si>
  <si>
    <t xml:space="preserve">Амурская обл, г. Белогорск, ул. Производственная, дом 18
 </t>
  </si>
  <si>
    <t>2015-2017  гг.</t>
  </si>
  <si>
    <t>Амурская обл, г. Белогорск, пер. Краснобульварный, 43</t>
  </si>
  <si>
    <t>Техническое присоедение к электрическим сетям АО "ДРСК",транспортная инфраструктура</t>
  </si>
  <si>
    <t>Амурская обл., г. Белогорск, ул. Производственная ,18</t>
  </si>
  <si>
    <t xml:space="preserve">Резидент ТОР "Приамурская" </t>
  </si>
  <si>
    <t>Реконструкция автомобильной дороги «Подъезд к г. Свободный от автомобильной дороги «Амур»</t>
  </si>
  <si>
    <t xml:space="preserve">«Строительство мостового перехода через р. Амур в районе г. Благовещенск (РФ) – Хэйхэ (КНР)», </t>
  </si>
  <si>
    <t>Создание / реконструкция объектов инженерной инфраструктуры (технологическое присоединение)</t>
  </si>
  <si>
    <t xml:space="preserve"> Реализуемый</t>
  </si>
  <si>
    <t>2016-2035 гг.</t>
  </si>
  <si>
    <t>Животноводческий комплекс на 2400 коров » по адресу: Амурская область, Ивановский район, 4км трассы Ивановка-Успеновка (1-йэтап на 1570 коров)</t>
  </si>
  <si>
    <t>Тепличный комплекс площадью 6,19 га для СХПК«Тепличный» с.Чигири, Благовещенскогорайона, Амурскаяобласть (1, 2очередь) с трансформаторными подстанциями № 1 и № 2</t>
  </si>
  <si>
    <t>Площадь теплиц составляет 5,5 га. Строительство второй очереди тепличного комплекса на 3,0 га.</t>
  </si>
  <si>
    <t>Строительство современного транспортно-логистического терминала в Благовещенске с объемом грузопереработки свыше 300000 тонн</t>
  </si>
  <si>
    <t>2021 - 2025 гг.</t>
  </si>
  <si>
    <t>Резидент ТОР "Приамурская" с.Ровное</t>
  </si>
  <si>
    <t xml:space="preserve">Участник приоритетного инвестиционного проекта </t>
  </si>
  <si>
    <t>Амурская обл., г.Благовещенск</t>
  </si>
  <si>
    <t>Строительство и эксплуатация гостиничного комплекса категории "4 звезды" на участке "Золотой мили" в Благовещенске</t>
  </si>
  <si>
    <t xml:space="preserve">Министерство экономического развития и внешних связей Амурской области </t>
  </si>
  <si>
    <t>Амурская обл.,г.Благовещенск</t>
  </si>
  <si>
    <t>Строительство и эксплуатация многофункционального комплекса со спортивным и культурным объектами в г. Благовещенске</t>
  </si>
  <si>
    <t>2021 - 2023 гг.</t>
  </si>
  <si>
    <t xml:space="preserve">Министерство сельского хозяйства Амурской области </t>
  </si>
  <si>
    <t>Модернизация и реконструкция Благовещенского завода строительных материалов</t>
  </si>
  <si>
    <t>2011 - 2020 гг.</t>
  </si>
  <si>
    <t>2011 - 2013 гг.</t>
  </si>
  <si>
    <t>Министерство строительства и архитектуры области</t>
  </si>
  <si>
    <t>Министерство транспорта и строительства области</t>
  </si>
  <si>
    <t>Модернизация и реконструкция Благовещенского завода строительных материалов (3-й этап)</t>
  </si>
  <si>
    <t>2013-2020 гг.</t>
  </si>
  <si>
    <t>Другое</t>
  </si>
  <si>
    <t>ООО «ЭкоЛайф», ИНН 2801181190, Амурская обл, р-н Благовещенский, с. Ровное, тер. Тор Приамурская</t>
  </si>
  <si>
    <t>ООО "АБС", ИНН: 2812172624, Амурская обл., р-н Благовещенский, с. Ровное, тер. Тор Приамурская</t>
  </si>
  <si>
    <t xml:space="preserve">ООО «ВКМ Бурея»,  ИНН 2813010471, Амурская область, Бурейский район, п.Бурея, ул. Мухинская, 22               </t>
  </si>
  <si>
    <t xml:space="preserve">ООО «Амурский газохимический комплекс», ИНН: 2807043990, 676436, Амурская обл, Свободненский р-н, Черниговка с, Октябрьская ул, дом № 18В, помещение 9
</t>
  </si>
  <si>
    <t xml:space="preserve">ООО «Легендагро Логистика Амур» , ИНН ИНН: 2801257690, 675004, Россия, Амурская обл, р-н Благовещенский, с. Ровное, тер. Тор Приамурская
</t>
  </si>
  <si>
    <t xml:space="preserve">Общество с ограниченной ответственностью "Мицар", ИНН 2801168432, 675000, Амурская область, город Благовещенск, Краснофлотская улица, 12/1, </t>
  </si>
  <si>
    <t>Российско-китайская совместная компания с ограниченной ответственностью по развитию и строительству моста "Амур" (Хэйлунцзян)", ИНН 9909454287</t>
  </si>
  <si>
    <t>ООО "Буреяжилпромстрой", ИНН 2801096964, г.Благовещенск, ул. Политехническая 159/1</t>
  </si>
  <si>
    <t xml:space="preserve">ООО «Маслоэкстракционный завод «Амурский»,ИНН: 2804017230, 676850, Россия, Амурская обл, г. Белогорск, ул. Производственная, дом 18
</t>
  </si>
  <si>
    <t>АО "Димское" , ИНН: 2827000628, Амурская область, Тамбовский район, с.Новоалександровка, ул.Центральная 2 А</t>
  </si>
  <si>
    <t>ООО «Терминал ДВ»,ИНН: 2812172286, 675004, Россия, Амурская обл, р-н Благовещенский, с. Ровное, тер. Тор Приамурская</t>
  </si>
  <si>
    <t xml:space="preserve">ООО «Маслоэкстракционный завод «Амурский» ,ИНН: 2804017230, 676850, Россия, Амурская обл, г. Белогорск, ул. Производственная, дом 18
</t>
  </si>
  <si>
    <t xml:space="preserve">ООО «Белхлеб», ИНН: 2804017230, 676852, Амурская обл, г. Белогорск, пер. Краснобульварный, 43
</t>
  </si>
  <si>
    <t>ООО «Амурская зерновая компания», ИНН 2801090909,  г.Благовещенск  пер. Святителя Иннокентия 13 каб.228, Тел.89241400628</t>
  </si>
  <si>
    <t xml:space="preserve">ООО «Дикорос ДВ», ИНН 2801090560, г.Зея, ул. Магистральная 53
</t>
  </si>
  <si>
    <t xml:space="preserve">Администрация г.Тында </t>
  </si>
  <si>
    <t>ООО «Строительно-монтажное управление», ИНН 2806007037, Амурская область,  г. Райчихинск, ул. Милицейская, 24</t>
  </si>
  <si>
    <t>Амурская обл., Константиновский район, с.Крестовоздвиженка</t>
  </si>
  <si>
    <t>ИТОГО</t>
  </si>
  <si>
    <t xml:space="preserve">Амурская обл., Бурейский район , вблизи п.Новобурейский </t>
  </si>
  <si>
    <t xml:space="preserve">ООО «Международное деловое единство», ИНН 2804018964, 
676850, г. Белогорск,
Амурская область,
ТОР «Белогорск»,
</t>
  </si>
  <si>
    <t xml:space="preserve">«Оказание комплекса услуг по перевозке пассажиров и грузов, аренде техники»
</t>
  </si>
  <si>
    <t>город Благовещенск кадастровые номера земельных участков: 28:01:040717:112, 28:01:010424:800, 28:01:000000:8243, 28:01:000000:2161, 28:01:020800:1983, 28:01:020800:2164, 28:01:170009:10, 28:01:020800:1095, 28:01:020800:1088, 28:01:020800:1087, 28:01:010424:1864, 28:01:010276:87, 28:01:030004:2869, 28:01:150008:285, 28:01:000000:10866,   28:01:000000:10864, 28:01:020404:1625, 28:01:000000:10777, 28:01:000000:10156, 28:01:100005:974, 28:01:000000:11192, 28:01:050007:74, 28:01:000000:9730, 28:01:000000:11466, 28:01:000000:11661, 28:01:000000:11660, 28:01:000000:11731, 28:01:000000:11374, 28:01:130035:220, 28:01:080002:232, 28:01:000000:12027, 28:01:000000:12026)</t>
  </si>
  <si>
    <t>Проект на стадии инвестиционного предложения. 
Главными составляющими производственного процесса рыбоводного хозяйства являются: - сырьевая база: мальки (рыбопосадочный материал) и корма для их выращивания; - материальная база: технологические конструкции и производственные сооружения. Этапы реализации: После государственной регистрации предприятия для осуществления деятельности на законных основаниях предприятию товарного рыбоводства необходимо произвести следующий перечень организационных работ: 1) Оформление водного объекта и прилегающей прибрежной территории на право пользования в виде аренды, либо приобретения в личную собственность; 2) Проведение регламентных работ на получение РБО (рыбоводно-биологического обоснования) для используемого водоема; 3) Оформление договоров на поставку рыбопосадочного материала, кормов. А также получения документов у поставщиков на соответствие рыбопосадочного материала, кормов всем нормам Таможенного союза на продукцию, санитарным нормам РФ, нормам ГОСТ; 4) Получение всех технических документов при покупке садковой линии, и документов соответствия экологическим нормам РФ. При оборудовании гидротехнических сооружений в обязательном порядке произвести все виды работ по оформлению соответствующих документов на право возведения и пользования данных объектов у Ростехнадзора и др. уполномоченных надзорных органов РФ. Плавучая садковая линия к гидротехническим сооружениям не относится, какие-либо разрешительные документы на размещение линии на водном объекте, кроме документов на право пользования данным водным объектом, не требуется;
5) Формирование штата сотрудников предприятия. Никакой дополнительной разрешительной документации не требуется, кроме оформления договоров трудового найма;
6) Для разведения и продаж продукции необходимо получить ветеринарное свидетельство от санэпиднадзора.</t>
  </si>
  <si>
    <t>Имеется</t>
  </si>
  <si>
    <t>Уточняется</t>
  </si>
  <si>
    <t>2021 г.</t>
  </si>
  <si>
    <t>Участник регионального инвест. проекта</t>
  </si>
  <si>
    <t>Амурская область, Администрация Ивановского района</t>
  </si>
  <si>
    <t>Чирков Михаил Владимирович, г.Благовещенск. ул.Калинина д.103 каб.205</t>
  </si>
  <si>
    <t>Администрация Ивановского муниципального округа</t>
  </si>
  <si>
    <t>Строительство убойного пункта с цехом переработки и производства полуфабрикатов из мяса птицы</t>
  </si>
  <si>
    <t>Амурская область, Администрация Ивановского муниципального округа</t>
  </si>
  <si>
    <t>ГКФХ Ядыкин Дмитрий Сергеевич, Амурская обл., Ивановский р-н., с. Среднебелая;ИНН 280116512660</t>
  </si>
  <si>
    <t>Нет данных</t>
  </si>
  <si>
    <t>Освоение Чалганского месторождения каолиновых песков</t>
  </si>
  <si>
    <t xml:space="preserve"> Автодорога: 6 км от Федеральной автомобильной дороги «Амур» • ж/д станции: через село Чалганы проходит Транссибирская железнодорожная магистраль</t>
  </si>
  <si>
    <t>Строительство на базе Быссинского месторождения лечебного комплекса термо-минеральных вод</t>
  </si>
  <si>
    <t>Администрация Селемджинского  района</t>
  </si>
  <si>
    <t>Техническое присоедение к электрическим сетям АО "ДРСК", транспортная инфраструктура, подключение к объектам тепло и водоснабжения</t>
  </si>
  <si>
    <t>676572, Амурская область, Селемджинский района,с.Бысса</t>
  </si>
  <si>
    <t xml:space="preserve">1.1.2 Проекты без применения преференциальных режимов </t>
  </si>
  <si>
    <t>Техническое присоедение к электрическим сетям АО "ДРСК", транспортная инфраструктура</t>
  </si>
  <si>
    <t>ООО "Тачин"                                         675004, Амурская обл, г. Благовещенск, ул. Зейская, д. 222, офис 1</t>
  </si>
  <si>
    <t xml:space="preserve"> Министерство                            природных ресурсов Амурской области</t>
  </si>
  <si>
    <t>Предприятие по переработке овощей</t>
  </si>
  <si>
    <t xml:space="preserve">с. Высокое 
Ромненский район  Кадастровый номер ЗУ: 28:20:012114:1
</t>
  </si>
  <si>
    <t xml:space="preserve">ООО «Космос», Гаврилюк Евгений Леонидович
 ИНН 2801093265 
Амурская обл. Ромненский р-н с. Высокое
</t>
  </si>
  <si>
    <t>Строительство мусороперерабатывающего завода</t>
  </si>
  <si>
    <t>Администрация пгт Прогресс</t>
  </si>
  <si>
    <t>есть</t>
  </si>
  <si>
    <t xml:space="preserve">пгт Прогресс                </t>
  </si>
  <si>
    <t>Разведение рыб и организация спортивного рыболовства (в том числе креветок)</t>
  </si>
  <si>
    <t>Производство воды на территории  незадействованной производ-ственной площадки бывшего военного завода</t>
  </si>
  <si>
    <t>Производство продукции из полимеров</t>
  </si>
  <si>
    <t>пгт Прогресс, кадастровый номер                 28:04:000000:5012</t>
  </si>
  <si>
    <t xml:space="preserve">Строительство животноводческого комплекса на 1200 голов КРС молочного направления (до 900 тн) </t>
  </si>
  <si>
    <t xml:space="preserve">Система энергоснабжения, система водоснабжения, дорожная инфраструктура </t>
  </si>
  <si>
    <t>2025-2027 гг.</t>
  </si>
  <si>
    <t xml:space="preserve">«Строительство животноводческой фермы 
на 400 голов коров молочного направления продуктивности </t>
  </si>
  <si>
    <t>Администрация Шимановского района</t>
  </si>
  <si>
    <t xml:space="preserve">Площадка распологается Северо - Западнее, по федеральной трассе на растоянии 57,7 км. от районного центра г.Шимановск в с. Мухино </t>
  </si>
  <si>
    <t>Не определен</t>
  </si>
  <si>
    <t>Завершен</t>
  </si>
  <si>
    <t>Технологическое присоединение объекта к сетям электроснабжения</t>
  </si>
  <si>
    <t>ООО«Амурский партизан»,676950,Амурская обл.Тамбовский р-он,с.Тамбовка,ул.Ленинская,54,тел:8(41638)21-2-36,ИНН2827009170/КПП282701001</t>
  </si>
  <si>
    <t>ООО"Приамурье", 676953, Амурская область,Тамбовский район, с.Козьмодемьяновка, пл.Ступникова, 3</t>
  </si>
  <si>
    <t>Модернизация действующего завода по переработке сои с расширением ассоримента выпускаемой продукции</t>
  </si>
  <si>
    <t>2022 - 2023 гг.</t>
  </si>
  <si>
    <t>Строительство завода по переработке сои</t>
  </si>
  <si>
    <t>2022 - 2025 гг.</t>
  </si>
  <si>
    <t>1. Система водоснабжения 2.Система оборотного водоснабжения 3.Система теплоснабжения, 4.Система канализации 5.Система электроснабжения</t>
  </si>
  <si>
    <t>Строительство животноводческого комплекса молочного направления на 630 голов (с законченным циклом воспроизводства стада (роботизированное доение)</t>
  </si>
  <si>
    <t>2010-2022 гг.</t>
  </si>
  <si>
    <t>2007-2030 гг.</t>
  </si>
  <si>
    <t>2018-2025 гг.</t>
  </si>
  <si>
    <t>2022-2026 гг.</t>
  </si>
  <si>
    <t>Планируется получение статуса резидента ТОР  "Приамурская".
 Участник приоритетного инвестиционного проекта</t>
  </si>
  <si>
    <t xml:space="preserve">Обеспечение КСПГ подключением к электроснабжению за счет                       АО "КРДВ"; Строительство автодороги за счет АО "КРДВ" </t>
  </si>
  <si>
    <t xml:space="preserve">Солнечная электростанция "Волковская СЭС-1";                  Солнечная электростанция "Волковская СЭС-2"; </t>
  </si>
  <si>
    <t>Амурская область, Благовещенский район, Волковский сельсовет</t>
  </si>
  <si>
    <t>Планируется получение статуса "Масштабный инвестиционный проект"</t>
  </si>
  <si>
    <t>2022-2025 гг.</t>
  </si>
  <si>
    <t xml:space="preserve">АО "Промстройинвест", ИНН 1435346800, адрес: 675004,
Амурская область,
г. Благовещенск,
ул. Ленина,
д. 194,
Этаж 1, Кабинет 1
</t>
  </si>
  <si>
    <t>Создание центра технических видов спорта "Экстрим-парк" в г.Благовещенске Амурской области</t>
  </si>
  <si>
    <t>Инвестор (инициатор проекта) не дал согласие на раскрытие информации</t>
  </si>
  <si>
    <t>Строительство  путепровода   
в  г.Завитинск</t>
  </si>
  <si>
    <t>Объекты водоснабжения и водоотведения, г.Свободный</t>
  </si>
  <si>
    <t>Администрация г.Свободного,
Министерство жилищно-коммунального хозяйства области</t>
  </si>
  <si>
    <t>Создание центра лечебной физкультуры (врачебно-физкультурного диспансера)</t>
  </si>
  <si>
    <t>Строительство спортивного зала на территории, прилегающей к объекту муниципального имущества - зданию, расположенному по адресу: г.Благовещенск, ул.Чехова, д.52</t>
  </si>
  <si>
    <t>Общеобразовательная школа на 1200 мест в Северном жилом районе г.Благовещенск, Амурская область</t>
  </si>
  <si>
    <t xml:space="preserve">ООО "ПИК ОП-Благовещенск",
675004, Амурская область, г. Благовещенск, ул. Новая, д. 1, 
ИНН 2801266045 </t>
  </si>
  <si>
    <t>Строительство детской поликлиники на 380 посещений в смену, г.Благовещенск</t>
  </si>
  <si>
    <t>Строительство поликлиники на 1300 мест в г.Свободном</t>
  </si>
  <si>
    <t>Модернизация реабилитационного центра для детей и подростков с ограниченными возможностями "Бардагон"</t>
  </si>
  <si>
    <t>Строительство путепровода г.Благовещенск</t>
  </si>
  <si>
    <t>Создание предприятия по складированию, хранению и перегрузке сельскохозяйственных культур (зернохранилище закромного/бункерного типа)</t>
  </si>
  <si>
    <t xml:space="preserve"> ЗАО «Агрофирма АНК»                       ИНН 2801070853
675503 Амурская область, Благовещенский </t>
  </si>
  <si>
    <t>Администрация                    Завитинского округа</t>
  </si>
  <si>
    <t>Администрация Константиновского района</t>
  </si>
  <si>
    <t xml:space="preserve">АО «ЛУЧ» , ИНН 2816000190,  Амурская область, Ивановский муниципальный округ, село Ивановка, ул. Кирова, д. 68,8 (41649) 52-3-45 (телефон,факс), e-mailysvg@mail.ru , </t>
  </si>
  <si>
    <t>Амурская область, Ивановский муниципальный округ, с. Березовка</t>
  </si>
  <si>
    <t xml:space="preserve"> Амурская обл, Ивановский муниципальный округ, с. Березовка, ул. Новая, дом 65
</t>
  </si>
  <si>
    <t>Амурская обл., Селемджинский район</t>
  </si>
  <si>
    <t>Амурская обл., г. Благовещенск</t>
  </si>
  <si>
    <t>Амурская обл.,Благовещенский район, вблизи с.Грибское</t>
  </si>
  <si>
    <t>Амурская область, Ивановский муниципальный округ, с. Березовка ул. Красноармейская 114 к/н 28:14:010442:0030</t>
  </si>
  <si>
    <t>Амурская обл., Ивановский муниципальный округ, с. Среднебелое к/н 28:14:010334:95</t>
  </si>
  <si>
    <t>Участник регионального                    инвест.проекта</t>
  </si>
  <si>
    <t>Амурская обл., Ивановский муниципальный округ, с. Ивановка.  Земельный участок под размещаемый объект находится с правой стороны от автодороги сообщением Ивановка-Успеновка, в юго-восточном направлении от с. Ивановка. Площадь 350000, 5177 кв.м. Кадастровый номер 28:14:011515:587.</t>
  </si>
  <si>
    <t>ИП Ивлиев Дмитрий Александрович, Амурская область, Ивановский  муниципальный округ, с. Ивановка, ул. Торговая, 5 ИНН 281602632608</t>
  </si>
  <si>
    <t>Амурская обл., Ивановский район,Ивановский  муниципальный округ, с. Ивановка, ул. Торговая, 5</t>
  </si>
  <si>
    <t>Амурская область, Ивановский муниципальный округ, с. Семиозерка</t>
  </si>
  <si>
    <t>Район городов Благовещенск (РФ) - Хэйхэ (КНР)</t>
  </si>
  <si>
    <t>Керакский тоннель на перегоне Ковали - Ульручьи Забайкальской железной дороги</t>
  </si>
  <si>
    <t>ООО "СпецСитиСтрой", ИНН 7728888867, г. Москва, пер. Научный, д. 19</t>
  </si>
  <si>
    <t>Реконструкция смешанного грузо-пассажирского постоянного многостороннего пункта пропускачерез границу Российской Федерации Джалинда (Амурская область)</t>
  </si>
  <si>
    <t>ЗАО "Граница", ИНН 2540185818, г. Владивосток, ул Авроровская, д. 17, кв. 32</t>
  </si>
  <si>
    <t>Земельные участки: 28:24:010601:1238, 28:24:010601:297</t>
  </si>
  <si>
    <t>Перегон Ковали - Ульручьи Забайкальской железной дороги</t>
  </si>
  <si>
    <t xml:space="preserve">Амурская обл..Сковординский район,                с. Джалинда
</t>
  </si>
  <si>
    <t>Обеспечен всей инфраструктурой</t>
  </si>
  <si>
    <t>Министерство экономического развития и внешних связей Амурской области / ООО "Управляющая компания "Амурская"</t>
  </si>
  <si>
    <t>Концессионное соглашение   (115-ФЗ)</t>
  </si>
  <si>
    <t>2021-2027 гг.</t>
  </si>
  <si>
    <t>Амурская обл., Тамбовский район, с.Косицино, земельные участки: 28:25:000000:2502 (144253м2), 28:25:010325:628 (10596,0м2). Земля в собственности ООО «Амурский партизан»</t>
  </si>
  <si>
    <t>Амурская обл.,Тамбовский район, с. Козьмодемьяновка, земельный участок 28:25:010742:81, площадью 166500 кв.м.</t>
  </si>
  <si>
    <t>Амурская обл., Благовещенского района,  с.Ровное 28:10:002003:811</t>
  </si>
  <si>
    <t>Строительство объектов животноводческого назначения в составе: коровника на 490 голов и родильного отделения на 110 голов с профилакторием ,в рамках расширения производства молочной продукции МТФ №8</t>
  </si>
  <si>
    <t xml:space="preserve">ООО "Торгово-производственная компания  Восток", ИНН 2801156324, Бурейский район, пгт. Новобурейский, НП Перевалочная база </t>
  </si>
  <si>
    <t>Амурская обл., р-н Благовещенский, с. Каникурган, тер. Таможенно-Логистический Терминал Каникурган, строение 1</t>
  </si>
  <si>
    <t xml:space="preserve">1.4 Завершенные (введены в эксплуатацию)  проекты </t>
  </si>
  <si>
    <t>Амурская обл.,  Благовещенского района, с.Ровное 28:10:002003:615  28:10:002003:662</t>
  </si>
  <si>
    <t>Амурская обл., Благовещенского района, с.Ровное 28:10:002003:804</t>
  </si>
  <si>
    <t>Амурская обл., Благовещенского района, с.Ровное28:10:002003:805</t>
  </si>
  <si>
    <t>Амурская обл., Благовещенского района, с.Ровное28:10:002003:808</t>
  </si>
  <si>
    <t>Амурская обл., Благовещенского района, с.Ровное28:10:002003:812</t>
  </si>
  <si>
    <t xml:space="preserve">Амурская обл., Благовещенского района </t>
  </si>
  <si>
    <t xml:space="preserve">Амурская область, Благовещенский район
</t>
  </si>
  <si>
    <t>Амурская обл., с.Ровное Благовещенского района 28:10:002003:806</t>
  </si>
  <si>
    <t>Амурсская обл., г.Свободный</t>
  </si>
  <si>
    <t>Амурская обл., г. Благовещенск  (кадастровые номера земельных участков: 28:01:110137:112 - 177 563 кв. м., 28:01:110137:114 - 38 362 кв. м.)</t>
  </si>
  <si>
    <t xml:space="preserve">Амурская обл., г. Благовещенск, 
</t>
  </si>
  <si>
    <t xml:space="preserve">Амурская обл., г. Свободный, 
</t>
  </si>
  <si>
    <t xml:space="preserve">Амурская обл., г.Благовещенск 
</t>
  </si>
  <si>
    <t xml:space="preserve">Амурская обл., Тындинский район
</t>
  </si>
  <si>
    <t xml:space="preserve">Амурская обл.,г. Благовещенск, 
</t>
  </si>
  <si>
    <t>Амурская обл., Селемджинский района, пгт. Февральск</t>
  </si>
  <si>
    <t xml:space="preserve">Амурская обл., Селемджинский район
</t>
  </si>
  <si>
    <t xml:space="preserve">Амурская обл., г. Сковородино
</t>
  </si>
  <si>
    <t xml:space="preserve">Амурская обл., Свободненский район
</t>
  </si>
  <si>
    <t>Электроснабжение, водоснабжение, водоотведение</t>
  </si>
  <si>
    <t xml:space="preserve">Амурская обл., Магдагачинский район </t>
  </si>
  <si>
    <t xml:space="preserve">Амурская обл., Тындинский район 
</t>
  </si>
  <si>
    <t>Амурская обл., Октябрьсий район,                         с. Николо-Александровка</t>
  </si>
  <si>
    <t>Амурская обл., Благовещенский район, с. Ровное</t>
  </si>
  <si>
    <t>Амурская обл., Тамбовский район,                       с. Новоалександровка</t>
  </si>
  <si>
    <t xml:space="preserve">Амурская обл., Благовещенский район,
</t>
  </si>
  <si>
    <t>Амурская обл.,
 с. Белогорье, 28:01:170166:260</t>
  </si>
  <si>
    <t xml:space="preserve">Амурская обл., г. Свободный,
</t>
  </si>
  <si>
    <t>Амурская обл.,
пгт. Сиваки, 
28:16:014744:8</t>
  </si>
  <si>
    <t>Амурская обл.,
с. Чигири, 
28:10:013013:1609; 28:10:013013:741; 28:10:009006:12</t>
  </si>
  <si>
    <t xml:space="preserve">Амурская обл., г. Благовещенск, квартал 266, 265, 263 </t>
  </si>
  <si>
    <t>Амурская обл., г. Благовещенск, квартал 605</t>
  </si>
  <si>
    <t>Амурская обл., г. Благовещенск, Северный жилой район, квартал 800</t>
  </si>
  <si>
    <t>2022-2032 гг.</t>
  </si>
  <si>
    <t xml:space="preserve">Министерство траспорта и дорожного хозяйства Амурской области </t>
  </si>
  <si>
    <t xml:space="preserve">ООО «Тепличный»,                                    ИНН 2801212547, 675520, Амурская область, Благовещенский район, с.Чигири, ул.1-ая Тепличная, д.28, </t>
  </si>
  <si>
    <t>2016 - 2022 гг.</t>
  </si>
  <si>
    <t>2015-2022 гг.</t>
  </si>
  <si>
    <t>Амурская обл., Белогорский район</t>
  </si>
  <si>
    <t>ООО "Дармаканский ГОК"                         ИНН 2721214404</t>
  </si>
  <si>
    <t xml:space="preserve"> ООО «С Технология»                             ИНН 2801164533, 676925, Россия, Амурская обл, р-н Ивановский, с. Березовка, ул. Новая, дом 65
</t>
  </si>
  <si>
    <t xml:space="preserve"> Амурская обл, Бурейский район</t>
  </si>
  <si>
    <t xml:space="preserve"> Амурская обл,  Благовещенского района, с.Ровное                                      кадастровый номер 28:10:002003:667</t>
  </si>
  <si>
    <t xml:space="preserve"> Амурская обл,  Благовещенского района, с.Ровное                                    кадастровый номер 28:10:002003:668</t>
  </si>
  <si>
    <t>Амурская обл,  Благовещенского района, с.Ровное  28:10:002003:658</t>
  </si>
  <si>
    <t xml:space="preserve">Амурская обл., Селемджинский район,
</t>
  </si>
  <si>
    <t>Амурская обл., Тамбовский р-н, с.Тамбовка , Трудовая ул, дом № 18</t>
  </si>
  <si>
    <t>Амурская обл., Ивановский муниципальный округ, Ивановка с, территория ТОР "Приамурская", Федеральная автомобильнаяя дорога Р297, 96-й км</t>
  </si>
  <si>
    <t xml:space="preserve">ООО «Амурэкоресурс»,                                 ИНН 2804018192, 
676850, г. Белогорск,
Амурская область,
ТОР «Белогорск», 
</t>
  </si>
  <si>
    <t>ООО «Агро Фабрика»,                                ИНН: 2827009719, 676950, Россия, Амурская обл, р-н Тамбовский, с. Тамбовка, ул. Трудовая, дом 18</t>
  </si>
  <si>
    <t>ООО «Агрохим ДВ», ИНН: 2816009876, 676930, Россия, Амурская обл, Ивановский муниципальный округ, с. Ивановка</t>
  </si>
  <si>
    <t>Участник приоритетного инвестиционного проекта области</t>
  </si>
  <si>
    <t>2011-2021 гг.</t>
  </si>
  <si>
    <t>Инвестиционный проект, реализация которого осуществляется за счет внебюджетных источников и направлена на развитие туристической сферы Амурской области</t>
  </si>
  <si>
    <t xml:space="preserve"> Амурская обл., Константиновский район, с.Нижняя Полтавка,</t>
  </si>
  <si>
    <t>Амурская обл., Константиновский район, с.Ключи,</t>
  </si>
  <si>
    <t>Амурская обл., г. Завитинск,                                  КН  28:12:010601:90</t>
  </si>
  <si>
    <t>Амурская обл., Ивановский муниципальный округ, с. Среднебелая</t>
  </si>
  <si>
    <t xml:space="preserve">п.г.т. Прогресс                </t>
  </si>
  <si>
    <t>Амурская обл.,г.Зея</t>
  </si>
  <si>
    <t>Амурская обл., г.Зея</t>
  </si>
  <si>
    <t>Амурская обл., Шимановский район, с. Чагоян. 28:27:012500:4                                                                              
52°07'50.9"N 128°11'17.2"E</t>
  </si>
  <si>
    <t>2023 г.</t>
  </si>
  <si>
    <t>2022-2025  гг.</t>
  </si>
  <si>
    <t>2025-2026 гг.</t>
  </si>
  <si>
    <t>№         п/п</t>
  </si>
  <si>
    <t>22.01.2022</t>
  </si>
  <si>
    <t>Статус инвестиционного проекта (перспективный, реализуемый, приостановленный, завершенный)</t>
  </si>
  <si>
    <r>
      <t>Сердюков  Андрей Николаевич, ИНН 281600242610</t>
    </r>
    <r>
      <rPr>
        <b/>
        <sz val="14"/>
        <color theme="1"/>
        <rFont val="Times New Roman"/>
        <family val="1"/>
        <charset val="204"/>
      </rPr>
      <t xml:space="preserve"> ,</t>
    </r>
    <r>
      <rPr>
        <sz val="14"/>
        <color theme="1"/>
        <rFont val="Times New Roman"/>
        <family val="1"/>
        <charset val="204"/>
      </rPr>
      <t xml:space="preserve"> Амурская область Ивановский район с. Среднебелое ул. Строительная 8 кв.2 </t>
    </r>
  </si>
  <si>
    <t>Планируемый объем инвестиций в инвестиционный проект, млн.рублей</t>
  </si>
  <si>
    <t>63</t>
  </si>
  <si>
    <t>Зерносушительный комплекс (КЗС) ООО "Боринская Биофабрика"</t>
  </si>
  <si>
    <t xml:space="preserve">5,0 
</t>
  </si>
  <si>
    <t>Производственные площади имеются</t>
  </si>
  <si>
    <t xml:space="preserve">Амурская обл., Бурейский район земельный участок с КН 28:11:010534:44 , 28:11:010534:36, 28:11:010534:37, 28:11:010534:38 </t>
  </si>
  <si>
    <t>Электроснабжение</t>
  </si>
  <si>
    <t xml:space="preserve">Концессионный договор  (115-ФЗ), участник приоритетного инвестиционного проекта </t>
  </si>
  <si>
    <t>Планируемое количество создаваемых рабочих мест в результате реализации инвестиционного проекта,ед.</t>
  </si>
  <si>
    <t>2018-2019 гг.</t>
  </si>
  <si>
    <r>
      <rPr>
        <b/>
        <sz val="14"/>
        <color theme="1"/>
        <rFont val="Times New Roman"/>
        <family val="1"/>
        <charset val="204"/>
      </rPr>
      <t xml:space="preserve">Теплоснабжение: </t>
    </r>
    <r>
      <rPr>
        <sz val="14"/>
        <color theme="1"/>
        <rFont val="Times New Roman"/>
        <family val="1"/>
        <charset val="204"/>
      </rPr>
      <t xml:space="preserve">строительство газовой котельной, мощьностью 80 Гкал,                      </t>
    </r>
    <r>
      <rPr>
        <b/>
        <sz val="14"/>
        <color theme="1"/>
        <rFont val="Times New Roman"/>
        <family val="1"/>
        <charset val="204"/>
      </rPr>
      <t>Водоснабжение:</t>
    </r>
    <r>
      <rPr>
        <sz val="14"/>
        <color theme="1"/>
        <rFont val="Times New Roman"/>
        <family val="1"/>
        <charset val="204"/>
      </rPr>
      <t xml:space="preserve"> реконструкция водозабора, завершение водовода, квартальные сети и реконструкция сущ участков               </t>
    </r>
    <r>
      <rPr>
        <b/>
        <sz val="14"/>
        <color theme="1"/>
        <rFont val="Times New Roman"/>
        <family val="1"/>
        <charset val="204"/>
      </rPr>
      <t>Водоотведение:</t>
    </r>
    <r>
      <rPr>
        <sz val="14"/>
        <color theme="1"/>
        <rFont val="Times New Roman"/>
        <family val="1"/>
        <charset val="204"/>
      </rPr>
      <t xml:space="preserve"> реконструкция ОСК , реконструкция главного коллектора, внутриквартальные сети, реконструкция ГНС-2, Северная, Мясокомбинат </t>
    </r>
    <r>
      <rPr>
        <b/>
        <sz val="14"/>
        <color theme="1"/>
        <rFont val="Times New Roman"/>
        <family val="1"/>
        <charset val="204"/>
      </rPr>
      <t xml:space="preserve">Электроснабжение: </t>
    </r>
    <r>
      <rPr>
        <sz val="14"/>
        <color theme="1"/>
        <rFont val="Times New Roman"/>
        <family val="1"/>
        <charset val="204"/>
      </rPr>
      <t>Строительство сетей 10 кВ от ПС ОА ДРСК до центра нагрузок данного микрорайона. Строительство РП 10 кВ и 3 ТП 10/0,4 кВ общей мощностью 6 МВт, строительство сетей 0,4 кВ от ТП 10/0,4 до объектов инфраструктуры.</t>
    </r>
  </si>
  <si>
    <r>
      <rPr>
        <b/>
        <sz val="14"/>
        <color theme="1"/>
        <rFont val="Times New Roman"/>
        <family val="1"/>
        <charset val="204"/>
      </rPr>
      <t xml:space="preserve">Теплоснабжение: </t>
    </r>
    <r>
      <rPr>
        <sz val="14"/>
        <color theme="1"/>
        <rFont val="Times New Roman"/>
        <family val="1"/>
        <charset val="204"/>
      </rPr>
      <t xml:space="preserve">строительство источника теплоснаюжения, квартальных сетей.                </t>
    </r>
    <r>
      <rPr>
        <b/>
        <sz val="14"/>
        <color theme="1"/>
        <rFont val="Times New Roman"/>
        <family val="1"/>
        <charset val="204"/>
      </rPr>
      <t xml:space="preserve">            Водоснабжение:</t>
    </r>
    <r>
      <rPr>
        <sz val="14"/>
        <color theme="1"/>
        <rFont val="Times New Roman"/>
        <family val="1"/>
        <charset val="204"/>
      </rPr>
      <t xml:space="preserve"> Завершение водовода "Чистой воды", реконструкция водозабора "Северный", строительство сетей, строительство ПНС. </t>
    </r>
    <r>
      <rPr>
        <b/>
        <sz val="14"/>
        <color theme="1"/>
        <rFont val="Times New Roman"/>
        <family val="1"/>
        <charset val="204"/>
      </rPr>
      <t>Водоотведение:</t>
    </r>
    <r>
      <rPr>
        <sz val="14"/>
        <color theme="1"/>
        <rFont val="Times New Roman"/>
        <family val="1"/>
        <charset val="204"/>
      </rPr>
      <t xml:space="preserve"> Реконструкция КОС, строительство канализационного коллектора по ул.Игнатьевское шоссе от границ застройки до ул. Студенческая (2,5 км), строительство сетей водоотведения (6,65 км) </t>
    </r>
    <r>
      <rPr>
        <b/>
        <sz val="14"/>
        <color theme="1"/>
        <rFont val="Times New Roman"/>
        <family val="1"/>
        <charset val="204"/>
      </rPr>
      <t xml:space="preserve">Электроснабжение: </t>
    </r>
    <r>
      <rPr>
        <sz val="14"/>
        <color theme="1"/>
        <rFont val="Times New Roman"/>
        <family val="1"/>
        <charset val="204"/>
      </rPr>
      <t>строительство сетевой подстанции(400), ТП (50), ЛЭП (10)</t>
    </r>
  </si>
  <si>
    <r>
      <t>2018 –</t>
    </r>
    <r>
      <rPr>
        <b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2019 гг.</t>
    </r>
  </si>
  <si>
    <t>2014-2025 гг.</t>
  </si>
  <si>
    <t>2020-2024 гг.</t>
  </si>
  <si>
    <t>2020-2023 гг.</t>
  </si>
  <si>
    <t xml:space="preserve">Нет данных </t>
  </si>
  <si>
    <t>2022-2036 гг.</t>
  </si>
  <si>
    <t>2022-2026 гг</t>
  </si>
  <si>
    <t xml:space="preserve">2022-2026 гг. </t>
  </si>
  <si>
    <t>Введен в эксплуатацию                         I очередь - 2017 г., II очередь - 2020 г.                 Цех модульного типа по производству кормов - 2020 г.</t>
  </si>
  <si>
    <t>Завод по глубокой переработке сои.
 I очередь 2015-2017 гг. II очередь -2017-2019 гг.                               Цех модульного типа по производству кормов 2017-2019 гг.</t>
  </si>
  <si>
    <t>Введен в эксплуатацию                         в 2016 г.</t>
  </si>
  <si>
    <t>Введен в эксплуатацию в 2020 г.</t>
  </si>
  <si>
    <t xml:space="preserve">ООО «Амурский литеный завод», ИНН 2804019051, 676850, г. Белогорск,
Амурская область,
ТОР 
</t>
  </si>
  <si>
    <t>Введен в эксплуатацию в 2019 г.</t>
  </si>
  <si>
    <t>Введен в эксплуатацию в 2016 г.</t>
  </si>
  <si>
    <t>Введен в эксплуатацию в 2018 г.</t>
  </si>
  <si>
    <t xml:space="preserve">Введен в эксплуатацию в 2020 г. </t>
  </si>
  <si>
    <t>18.04.2022</t>
  </si>
  <si>
    <t>ООО "Хевел РГ"</t>
  </si>
  <si>
    <t>Амурская область, г. Благовещенск, улица Воронкова, д.26/2 (кадастровый номер 28:01:020404:1996 )</t>
  </si>
  <si>
    <t>Общество с ограниченной ответственностью "АБС", адрес: г. Москва, ул. Валовая, д. 26, этаж 6, помещение № 25, ИНН 9705142240</t>
  </si>
  <si>
    <t>Амурская область, г. Благовещенск, п. Аэропорт
 (кадастровые номера земельных участков указаны в КС)</t>
  </si>
  <si>
    <t xml:space="preserve">Амурская область, г. Благовещенск, ул. Чехова, д. 52 (кадастровый номер земельного участка 28:01:010234:1) </t>
  </si>
  <si>
    <t xml:space="preserve"> 62</t>
  </si>
  <si>
    <t>Амурская область, г.Благовещенск, 800 квартал (кадастровый номер земельного участка 28:010208800:3980)</t>
  </si>
  <si>
    <t>Амурская область, г.Свободный</t>
  </si>
  <si>
    <t>Создание объекта обработки, обезвреживания и размещения твердых коммунальных отходов на территории Амурской области</t>
  </si>
  <si>
    <t>АССОЦИАЦИЯ "ЦЕНТР ПОДДЕРЖКИ И РАЗВИТИЯ ТЕХНИЧЕСКИХ ВИДОВ СПОРТА АМУРСКОЙ ОБЛАСТИ"</t>
  </si>
  <si>
    <t>Амурская область, г.Благовещенск (кадастровый номер земельного участка 28:01:000000:425)</t>
  </si>
  <si>
    <t>Строительство  путепровода  
в  пгт Новобурейский</t>
  </si>
  <si>
    <t>АО "УСК МОСТ", адрес: г. Москва, набережная Тараса Шевченко,
дом 23А, 11 этаж, сектор С, кабинет № 21м, ИНН 7702322731</t>
  </si>
  <si>
    <t>Амурская область, в  пгт.Новобурейский</t>
  </si>
  <si>
    <t>Амурская область,  г.Завитинск</t>
  </si>
  <si>
    <t>Строительство  путепровода   
в пгт.Серышево</t>
  </si>
  <si>
    <t>Амурская область, пгт.Серышево</t>
  </si>
  <si>
    <t>Министерство здравоохранения области</t>
  </si>
  <si>
    <t>Амурская область, г.Благовещенск</t>
  </si>
  <si>
    <t>Амурская область, г. Благовещенск, квартал 231 (кадастровый номер земельного участка 28:01:130231:644)</t>
  </si>
  <si>
    <t>Амурская область, г.Свободный, в квартале между улиц 40 лет Октября – Управленческая и Литвиновская – Чехова, кадастровый номер земельного участка: 28:05:010938:93</t>
  </si>
  <si>
    <t>Министерство социальной защиты населения области</t>
  </si>
  <si>
    <t>Амурская область, Свободненский район, с.Бардагон, ул. Набережная, д.33, кадастровый номер земельного участка: 28:21:011803:466</t>
  </si>
  <si>
    <t>Министерство траспорта и дорожного хозяйства</t>
  </si>
  <si>
    <t xml:space="preserve">Амурская область, г. Благовещенск, </t>
  </si>
  <si>
    <t>Администрация г.Благовещенска/Министерство ЖКХ</t>
  </si>
  <si>
    <t xml:space="preserve">Амурская область, г.Благовещенск, </t>
  </si>
  <si>
    <t xml:space="preserve">Крытый тренировочный каток с искусственным льдом, расположенный в микрорайоне «Южный» г.Белогорска» </t>
  </si>
  <si>
    <t>Амурская область, г.Белогорск, ул.Дорожная-ул. 50 лет Комсомола
(кадастровый номер земельного участка
28:02:000000:2672)</t>
  </si>
  <si>
    <t xml:space="preserve">в проработке </t>
  </si>
  <si>
    <t>Строительство завода по производству: комплектующих, оборудования и конструкций для сельскохозяйственного производства.</t>
  </si>
  <si>
    <t>ООО "Инжиниринг 
АПК ДВ", 2801227198, 675002, Амурская область, Благовещенск город, Ленина улица, дом 27, офис 415</t>
  </si>
  <si>
    <t>Амурская область, г. Благовещенск</t>
  </si>
  <si>
    <t>ООО «Восточно-Арктическая Нефтегазовая Корпорация»</t>
  </si>
  <si>
    <t>СПГ-завод в ТОР «Свободный» Амурской области</t>
  </si>
  <si>
    <t>Планируется получение статуса резидента ТОР Свободный</t>
  </si>
  <si>
    <t>Амурская область, ТОР Свободный</t>
  </si>
  <si>
    <t xml:space="preserve">инженерная инфраструктура </t>
  </si>
  <si>
    <t>Развитие экспортно-ориентированной ветроэнергетики в ДФО</t>
  </si>
  <si>
    <t>АО "Н2-Развитие"</t>
  </si>
  <si>
    <t>Министерство жилимщо-коммунального хозяйства Амурской области</t>
  </si>
  <si>
    <t xml:space="preserve">Перспективный </t>
  </si>
  <si>
    <t>3 года</t>
  </si>
  <si>
    <t>Соглашение о ГЧП (224-ФЗ)/ КС (115-ФЗ)</t>
  </si>
  <si>
    <t>Концессионное соглашение в отношении централизованных систем холодного водоснабжения и водоотведения, отдельных объектов таких систем муниципального образования города Благовещенска</t>
  </si>
  <si>
    <t xml:space="preserve">
АО "Байкало-Амурская горнорудная корпорация"</t>
  </si>
  <si>
    <t>Реализуется</t>
  </si>
  <si>
    <t>Приостановлен</t>
  </si>
  <si>
    <t>ООО "Завод Умное Оборудование"</t>
  </si>
  <si>
    <t>Строительство (эксплуатация) кислородно-азотного завода и установки получения сверхчистого неона в Амурской области</t>
  </si>
  <si>
    <t>ТОР Приамурская,
ТОР Белогорск
Не определено</t>
  </si>
  <si>
    <t>14 месяцев</t>
  </si>
  <si>
    <t>ООО «СЗ Усадьба»</t>
  </si>
  <si>
    <t xml:space="preserve">ТОР Приамурская,
</t>
  </si>
  <si>
    <t xml:space="preserve">Электроэнергия, подъездные пути </t>
  </si>
  <si>
    <t>Строительство современного мульти-температурного овощехранилища «Усадьба АГРО»</t>
  </si>
  <si>
    <t>Организация экскурсионных туров и прогулок по р. Зея и р. Амур на парусном катамаране "Артмарин"</t>
  </si>
  <si>
    <t>ООО "Святогор", ИНН 2801105947, г. Благовещенск, ул. Зейская, 171, каб. 402, тел. 89294769529</t>
  </si>
  <si>
    <t>город Благовещенск (нет привязки к земельному участку)</t>
  </si>
  <si>
    <t>Туристический торгово-гостиничный комплекс в 444 квартале г. Благовещенска</t>
  </si>
  <si>
    <t>город Благовещенск  (кадастровый номер земельного участка: 28:01:020444:49 - 7,3 га)</t>
  </si>
  <si>
    <t>Керакский тоннель на перегоне
Ковали - Ульручьи Забайкальской
железной дороги</t>
  </si>
  <si>
    <t>ООО "СпецСитиСтрой", ИНН
7728888867, г. Москва, пер.
Научный, д. 19</t>
  </si>
  <si>
    <t>перегон Ковали - Ульручьи Забайкальской железной дороги</t>
  </si>
  <si>
    <t>Керакский тоннель расположен на Транссибирской магистрали в Сковородинском
районе возле станции Ульручьи. Он был построен в 1907 году и
реконструировался последний раз в 1935 году. На сегодняшний день не
соответствует современным требованиям.</t>
  </si>
  <si>
    <t>Реконструкция смешанного грузо пассажирского постоянного
многостороннего пункта
пропускачерез границу Российской
Федерации Джалинда (Амурская
область)</t>
  </si>
  <si>
    <t>Администрация
Сковородинского района</t>
  </si>
  <si>
    <t>с. Джалинда</t>
  </si>
  <si>
    <t>ЗАО «Граница» реализует комплекс мероприятий по созданию речного порта и
сопутствующей инфраструктуры. Новый транспортный узел позволит
организовать круглогодичную перевалку порядка 2 млн. т/год угольной
продукции и генеральных грузов без создания сложной инфраструктуры ж.д.
моста. Модернизация железнодорожного полотна на участке Сковородино –
Рейново, увеличит грузопоток с 2 до 10 млн. тонн / год. Проект будет реализован в
два этапа.
Первый этап – создание Грузопассажирского терминала. Включает
оборудованный причальный фронт гидротехнических сооружений, современный
многофункциональный грузо-пассажирский терминал, а также комплекс
сооружений, спроектированный с учетом условий, выданных Минтрансом России
в соответствии с Приказом 250-ОД от 14.10.2015 «О Реконструкции смешанного
грузо-пассажирского постоянного многостороннего пункта пропуска через
границу РФ Джалинда (Амурская область)». Второй этап включает создание
портовых терминалов для перевалки контейнеров и генеральных грузов,
железнодорожные, автомобильные и водные грузовые фронты, складскую
инфраструктуру и трансграничную безопорную конвейерную систему, которая,
благодаря бесконтактному способу передачи, способна нивелировать риски,
связанные с COVID19. Земельные участки: 28:24:010601:1238, 28:24:010601:297</t>
  </si>
  <si>
    <t xml:space="preserve">ООО "ТЭСС АМУР"
Создание и обслуживание временных сетей электроснабжения и водоснабжения/водоответдения ООО «АМУРСКИЙ ГХК»
</t>
  </si>
  <si>
    <t>2022-2027 гг.</t>
  </si>
  <si>
    <t>Проект «Продовольственная долина» (8 потенциальных производств агропромышленной направленности) – поиск инвесторов</t>
  </si>
  <si>
    <t>ТОСЭР "Белогорск"</t>
  </si>
  <si>
    <t>Администрация Сковородинского района</t>
  </si>
  <si>
    <t>«Строительство рабочего цеха для производства бумажных брикетов из макулатуры, картона»</t>
  </si>
  <si>
    <t xml:space="preserve">Предварительно после консультации с ООО «УК «Амурская» подобран земельный участок с кадастровым номером 28:02:000251:128. </t>
  </si>
  <si>
    <t xml:space="preserve">В перечень перспективных площадок включены 9 площадок, расположенных на территории:
1. Белогорского муниципального округа (3 площадки в с. Возжаевка, 1 площадка в с. Томичи).  
2. г. Белогорска (2 площадки);
3. Ивановского муниципального округа (2площадки); 
4. Благовещенского района.
</t>
  </si>
  <si>
    <t xml:space="preserve">ООО «Олимпия Финанс»
«Строительство тепличного комплекса»
</t>
  </si>
  <si>
    <t>ГК «Рост»</t>
  </si>
  <si>
    <t>Центром Индустриально – логистического парка является «ТОР Приамурская».</t>
  </si>
  <si>
    <r>
      <t>ООО «Леспром-Амур»                             ИНН 2801243577</t>
    </r>
    <r>
      <rPr>
        <b/>
        <sz val="14"/>
        <color theme="1"/>
        <rFont val="Times New Roman"/>
        <family val="1"/>
        <charset val="204"/>
      </rPr>
      <t xml:space="preserve">,   </t>
    </r>
    <r>
      <rPr>
        <sz val="14"/>
        <color theme="1"/>
        <rFont val="Times New Roman"/>
        <family val="1"/>
        <charset val="204"/>
      </rPr>
      <t>675004, Россия, Амурская обл, р-н Благовещенский, с. Ровное, тер. Тор Приамурская</t>
    </r>
    <r>
      <rPr>
        <b/>
        <sz val="14"/>
        <color theme="1"/>
        <rFont val="Times New Roman"/>
        <family val="1"/>
        <charset val="204"/>
      </rPr>
      <t xml:space="preserve">
 </t>
    </r>
  </si>
  <si>
    <t>2020-2026 гг.</t>
  </si>
  <si>
    <t>2021-2025 гг.</t>
  </si>
  <si>
    <t>2020-2050 гг.</t>
  </si>
  <si>
    <t>2021 -2051 гг.</t>
  </si>
  <si>
    <t>2021-2036 гг.</t>
  </si>
  <si>
    <t>2022 -2052 гг.</t>
  </si>
  <si>
    <t>2019-2023 гг.</t>
  </si>
  <si>
    <t>2022 - 2042 гг.</t>
  </si>
  <si>
    <t>2022 - 2029 гг.</t>
  </si>
  <si>
    <t>2022 -2047 гг.</t>
  </si>
  <si>
    <t>2022-2031 гг.</t>
  </si>
  <si>
    <t>2023 -2033 гг.</t>
  </si>
  <si>
    <t>2023 - 2031 гг.</t>
  </si>
  <si>
    <t>2022-2050 гг.</t>
  </si>
  <si>
    <t>2011-2019 гг.</t>
  </si>
  <si>
    <t>Комплексная жилая застройка в г. Благовещенске "Северный жилой район"</t>
  </si>
  <si>
    <t>ООО "Специализированный застройщик "ПИК-Благовещенск"</t>
  </si>
  <si>
    <t>ООО «Газпром Гелий Сервис»</t>
  </si>
  <si>
    <t>ООО «Олимпия Финанс»</t>
  </si>
  <si>
    <t>ГК «Рост» Строительство тепличного комплекса площадью 30 га"</t>
  </si>
  <si>
    <t xml:space="preserve">ООО «Антрацитинвестпроект»         </t>
  </si>
  <si>
    <t>ИП Половинкин Дмитрий Александрович</t>
  </si>
  <si>
    <t>Строительство завода по производству азотных удобрений</t>
  </si>
  <si>
    <t>Реконструкция Албынской золото-извлекательной фабрики, строительство дополнительных мощностей</t>
  </si>
  <si>
    <t xml:space="preserve">Строительство Свободненской ТЭС для нужд Амурского ГПЗ
</t>
  </si>
  <si>
    <t xml:space="preserve">Строительство комплекса по производству бетона
</t>
  </si>
  <si>
    <t>Строительство логистического комплекса хранения пестицидов и агрохимикатов</t>
  </si>
  <si>
    <t xml:space="preserve">Строительство комбикормового завода на территории элеваторного хозяйства в 
с.Тамбовка Амурской области
</t>
  </si>
  <si>
    <t>Завод по выпуску изделий из газобетона Амурской области</t>
  </si>
  <si>
    <t>ООО "Албынский рудник", ИНН 2801138741, 675004, Амурская область, г. Благовещенск, ул. Ленина, 140/1</t>
  </si>
  <si>
    <t>ООО "Благовещенский завод строительных материалов", ИНН 271704410157, 675901,
Амурская область, г. Благовещенск,
с. Белогорье, ул. Заводская,
10</t>
  </si>
  <si>
    <t>Строительство завода по производству асфальтобетона</t>
  </si>
  <si>
    <t xml:space="preserve">Строительство хлебобулочного цеха 
</t>
  </si>
  <si>
    <t>Завод по глубокой переработке сои.
 I, II очеред, Цех модульного типа по производству кормов</t>
  </si>
  <si>
    <t xml:space="preserve">Спортивная база отдыха в Амурской области </t>
  </si>
  <si>
    <t xml:space="preserve">Общество с ограниченной ответственностью (ООО) «АГРО-С.Е.В.» ИНН: 2801151735, КПП: 280101001675000, Амурская область, г. Благовещенск, ул. Энергетическая 12/1 ,
тел. 8 (4162) 50-11-22, тел. 89682462716
</t>
  </si>
  <si>
    <t xml:space="preserve">Приостановленный.
Инициатор принял решение об отказе от строительства завода по производству воздуховодов на территории опережающего экономического развития в г. Свободный </t>
  </si>
  <si>
    <t xml:space="preserve">2019-2021 гг. </t>
  </si>
  <si>
    <t>2020 - 2028 гг.</t>
  </si>
  <si>
    <t>Производство по переработке цементного клинкера в с. Березовка Амурской области</t>
  </si>
  <si>
    <t>Создание производства товарного бетона для нужд Амурского ГПЗ</t>
  </si>
  <si>
    <t xml:space="preserve">Строительство литейного производства
</t>
  </si>
  <si>
    <t xml:space="preserve">Создание комплекса по переработке промышленных отходов на базе технологии вакуумной дистилляции  отработанных масел и пиролиза производственных отходов
</t>
  </si>
  <si>
    <t>Модернизация и реконструкция Благовещенского завода строительных материалов (2-й этап)</t>
  </si>
  <si>
    <t xml:space="preserve">Строительство модульного, энергонезависимого, экологически безопасного, мусороперерабатывающего комплекса </t>
  </si>
  <si>
    <t>Создание Индустриально – логистического парка в примостовой зоне</t>
  </si>
  <si>
    <t>Создание логистической инфраструктуры</t>
  </si>
  <si>
    <t>Резидент ТОР "Свободный"</t>
  </si>
  <si>
    <t>ООО «Свободненская ТЭС»,ИНН: 2807005882,  676462, Россия, Амурская обл, г. Свободный, тер. ТОР Свободный</t>
  </si>
  <si>
    <t>ООО «Индустрия», ИНН: 2807006420, 676401, Россия, Амурская обл, г. Свободный, тер. ТОР Свободный</t>
  </si>
  <si>
    <t xml:space="preserve">Амурская обл, г. Свободный, тер. ТОР Свободный, 1-я площадка: с.Усть-Пера; - 2-я площадка: с.Черниговка.
</t>
  </si>
  <si>
    <t xml:space="preserve">Амурская обл, г. Свободный, тер. ТОР  Свободный
</t>
  </si>
  <si>
    <t xml:space="preserve">Амурская обл, г. Свободный, тер.ТОР Свободный
</t>
  </si>
  <si>
    <t xml:space="preserve">Амурская обл, г. Свободный, тер. ТОР Свободный
</t>
  </si>
  <si>
    <t>ООО «Смена», ИНН: 2801232374,  676401, Амурская обл, Свободный г,  ТОР Свободный тер</t>
  </si>
  <si>
    <t xml:space="preserve">ООО «ПТК «Пчелы-Свободный», ИНН: 3808192997,  676450, Россия, Амурская обл, г. Свободный, тер. ТОР Свободный
</t>
  </si>
  <si>
    <t>ООО "Маломырский рудник", ИНН 2801147023,675004, Амурсккая область, г. Блапговещенск, ул. Ленина, 140/1</t>
  </si>
  <si>
    <t>ООО "Благовещенский ГБЗ",ИНН: 2801247540,  675007, Амуркая область, г. Благовещенск, Северо-западный промышленный узел, д. Литер А</t>
  </si>
  <si>
    <t>Резидент ТОР «Белогорск»</t>
  </si>
  <si>
    <t xml:space="preserve">ГК «Регион» </t>
  </si>
  <si>
    <t xml:space="preserve">     Сухой порт "Благовещенск</t>
  </si>
  <si>
    <t xml:space="preserve">  Создание угольно-логистического кластера на территории Тындинского района Амурской области</t>
  </si>
  <si>
    <t>Комплексная застройка набережной реки Зея в городе Благовещенске, "Лазурный берег"</t>
  </si>
  <si>
    <t>Восстановление и модернизация комплекса по добыче и переработке титано-магнетитовых руд на территории Амурской области</t>
  </si>
  <si>
    <t xml:space="preserve">Общество с ограниченной ответственностью "Пограничное"
ИНН: 2817040808, КПП: 281701001
676986, Амурская область, Кон-стантиновский район, с.Нижняя Полтавка, ул. Ленина, 15, 
тел. 8(41639) 94-2-30
</t>
  </si>
  <si>
    <t xml:space="preserve">Общество с ограниченной ответственностью «Ключи»
ИНН: 2817004969, КПП: 281701001
676983, Амурская область, Кон-стантиновский район, с.Ключи, ул. Кировская, 47, 
тел. 8(41639) 92-4-82 
</t>
  </si>
  <si>
    <t>Строительство мини зернового двора</t>
  </si>
  <si>
    <t>ИП Глава КФХ Геворкян Р.М., с. Константиновка, ИНН 281701074601</t>
  </si>
  <si>
    <t>Амурская обл., Константиновский район, с. Константиновка</t>
  </si>
  <si>
    <t>ИП глава КФХ Чупраков А.Е., с. Верхняя Полтавка, ИНН
281701016600</t>
  </si>
  <si>
    <t>Амурская обл., Константиновский район, с. Верхняя Полтавка</t>
  </si>
  <si>
    <t>ИП Тороян А.К. глава КФХ «Артём», с. Константиновка, ИНН 281700013691</t>
  </si>
  <si>
    <t>Резидент ТОР "Белогорск"</t>
  </si>
  <si>
    <t xml:space="preserve">ООО «Мидгард», ИНН: 2801259979, Амурская обл, р-н Благовещенский, с. Ровное, тер. ТОР Приамурская
</t>
  </si>
  <si>
    <t xml:space="preserve">ООО «ЗЭД Девелопмент», ИНН: 7727797889, 675004, Россия, Амурская обл., Г. Благовещенск, ул. Краснофлотская, 50
</t>
  </si>
  <si>
    <t>Трансграничная канатно-подвесная дорога через реку Амур между городами Благовещенск (РФ) и Хэйхэ (КНР) с пассажирским терминалом</t>
  </si>
  <si>
    <t xml:space="preserve">Строительство и сдача в аренду имущественного комплекса Таможенно-логистического терминала «Кани-Курган»
</t>
  </si>
  <si>
    <t xml:space="preserve">Амурский газоперерабатывающий завод
</t>
  </si>
  <si>
    <t xml:space="preserve">Строительство комплекса по глубокой переработке древесины в пгт.Февральск
ООО «Тачин»
</t>
  </si>
  <si>
    <t xml:space="preserve">Техническое перевооружение Серышевского элеватора
</t>
  </si>
  <si>
    <t>Строительство завода по глубокой переработкесои. 3-я очередь,  Цех по глубокой переработке сои</t>
  </si>
  <si>
    <t xml:space="preserve">Амурский газохимический комплекс
</t>
  </si>
  <si>
    <t>Комплекс по производству метанола мощностью 1,0 млн. тонн в год в г.Сковородино Амурской области</t>
  </si>
  <si>
    <t>Строительство жилого микрорайона Амурского газоперерабатывающего завода</t>
  </si>
  <si>
    <t>Создание комплекса по термическому обезвреживанию отходов путем высокотемпературного процесса сгорания</t>
  </si>
  <si>
    <t>Амурская область, ТОР "Белогорск"</t>
  </si>
  <si>
    <t>ООО "Благовещенский завод строительных материалов", ИНН 271704410157, 675901,
Амурская область, г. Благовещенск,
с. Белогорье, ул. Заводская, 10</t>
  </si>
  <si>
    <t xml:space="preserve">ИП Глава Нилов В.Н., с Нижняя Полтавка, Нилов В.Н., ИНН
280117498000 </t>
  </si>
  <si>
    <t>Амурская область, с. Нижняя Полтавка</t>
  </si>
  <si>
    <t>2022-2023  гг.</t>
  </si>
  <si>
    <t>Полное наименование инвестора и его местонахождение  (с указанием ИНН, юридического адреса)</t>
  </si>
  <si>
    <t>Создание логистического центра на территории ТОР "Приамурская</t>
  </si>
  <si>
    <t>Создание предприятия по складированию, хранению и перегрузке продукции растениеводства на территории ТОР «Приамурская</t>
  </si>
  <si>
    <t>ТОР "Свободный"</t>
  </si>
  <si>
    <t>ТОР "Приамурская"</t>
  </si>
  <si>
    <t xml:space="preserve"> Комплекс сжижения природного газа 
в Свободненском районе Амурской области в районе ТОР «Свободный»</t>
  </si>
  <si>
    <t>Строительство тепличного комплекса по выращиванию овощей и рассады</t>
  </si>
  <si>
    <t>Резидент ТОР "Приамурская", участник приоритного инвестиционного проекта</t>
  </si>
  <si>
    <t xml:space="preserve">Амурская обл.,  г. Благовещенск,                            ул. Краснофлотская, 50
</t>
  </si>
  <si>
    <t>Амурская обл., Благовещенского района,  с.Ровное 28:10:002003:821</t>
  </si>
  <si>
    <t xml:space="preserve"> Амурская обл, г. Свободный, тер. ТОР Свободный
</t>
  </si>
  <si>
    <t>Резидент ТОР "Свободный", Соглашение о СЗПК</t>
  </si>
  <si>
    <t>Амурская обл, г. Белогорск, тер.                     ТОР  Белогорск</t>
  </si>
  <si>
    <t xml:space="preserve">ООО «Инпром»,                                         ИНН: 2801244348, 675004, Россия, Амурская обл, р-н Благовещенский, с. Ровное, тер. ТОР Приамурская
</t>
  </si>
  <si>
    <t xml:space="preserve">ООО «Логист», ИНН: 2801256921, 675004, Россия, Амурская обл, р-н Благовещенский, с. Ровное, тер. ТОР Приамурская
</t>
  </si>
  <si>
    <t xml:space="preserve">ООО «Гекта», ИНН: 2801257202, 675004, Россия, Амурская обл, р-н Благовещенский, с. Ровное, тер. ТОР Приамурская
</t>
  </si>
  <si>
    <t>ООО «Миля», ИНН: 2801256907, 675004, Россия, Амурская обл, р-н Благовещенский, с. Ровное, тер. ТОР Приамурская</t>
  </si>
  <si>
    <t xml:space="preserve">ООО «Асгард», ИНН: 2801258485, 675004, Россия, Амурская обл, р-н Благовещенский, с. Ровное, тер. ТОР Приамурская
</t>
  </si>
  <si>
    <t xml:space="preserve">ООО «АМУР ИНВЕСТ РОВНОЕ» ,ИНН: 2812172423,675004, Россия, Амурская обл, р-н Благовещенский, с. Ровное, тер. ТОР Приамурская
</t>
  </si>
  <si>
    <t xml:space="preserve">Амурская обл., Благовещенского района, с.Ровное, тер. ТОР  Приамурская
</t>
  </si>
  <si>
    <t>ООО «БЛИК», ИНН 2812172825, 675004, Амурская область, Благовещенский район, Волковский сельсовет, с. Ровное, тер. ТОР "Приамурская</t>
  </si>
  <si>
    <t>ООО «ПК «Агромир», ИНН 2801265940, 675004, Амурская область, Благовещенский р-н, с Ровное, тер ТОР Приамурская</t>
  </si>
  <si>
    <t>ООО «Сервис-Интегратор Управление Транспортом" , ИНН 2807006967, 676401, Область Амурская, город Свободный, территория ТОР Свободный</t>
  </si>
  <si>
    <t>676401, Амурская область, г Свободный, тер. ТОР Свободный</t>
  </si>
  <si>
    <t>ООО "Газпром переработка Благовещенск", ИНН 2722130919, 676450, Россия, Амурская обл, г. Свободный, тер. ТОР Свободный</t>
  </si>
  <si>
    <t>Министерство строительства и архитерктуры Амурской области</t>
  </si>
  <si>
    <t>ООО «Амурский Цементный завод»., ИНН: 2801139449, 675014, Амурская область, г. Благовещенск, ул. Кольцевая, д. 47</t>
  </si>
  <si>
    <t>Администрация пгт. Прогресс</t>
  </si>
  <si>
    <t>ООО "ТЭМИ", ИНН 2801126665,675004, Амурская обл., г. Благовещенск, ул. Ленина, 140, 1</t>
  </si>
  <si>
    <t>ООО "Амурагрокомплекс", ИНН: 2801134017, 675002, Амурская обл., г.Благовещенск, ул. Амурская, д. 17</t>
  </si>
  <si>
    <t xml:space="preserve"> ООО «Меркурий», ИНН: 2807007216,  676401, Россия, Амурская обл, г. Свободный, тер. ТОР Свободный
</t>
  </si>
  <si>
    <t xml:space="preserve">ООО «Газпром переработка Благовещенск», ИНН: 2722130919, 676450, Россия, Амурская обл, г. Свободный, тер. ТОР Свободный
</t>
  </si>
  <si>
    <t>ООО «Жилой микрорайон», ИНН: 2807006565,  676401, Россия, Амурская обл, г. Свободный, тер. ТОР Свободный</t>
  </si>
  <si>
    <t xml:space="preserve">АО «Технолизинг»,     ИНН: 7706664856,  676011, Россия, Амурская обл, р-н Сковородинский, г. Сковородино, тер. ТОР Свободный
</t>
  </si>
  <si>
    <t>ООО «Крепость», ИНН: 2804018192, 676850, Россия, Амурская обл, г. Белогорск, тер. ТОР Белогорск</t>
  </si>
  <si>
    <t>ООО "Мильдор Девелопмент", ИНН: 2801253078, 675004, Амурская область, г. Благовещенск, ул. Ленина, д. 115, 2 этаж, офис 11</t>
  </si>
  <si>
    <t>ООО "Мильдор Девелопмент", ИНН: 2801253078, 675004, Амурская область, г. Благовещенск, ул. Ленина, д. 115, 2 этаж, офис 12</t>
  </si>
  <si>
    <t>Строительство и эксплуатация завода по производству закаленного, огнестойкого и ламинированного стекла, а так же архитектурных стеклопакетов для фасадного остекления</t>
  </si>
  <si>
    <t>ООО «Хоум мастер Гласс», 675028, Амурская область, г Благовещенск, ул. Студенческая, д. 14</t>
  </si>
  <si>
    <t>ООО "Соя АНК",ИНН: 2801163890,  675028, Амурская обл., г. Благовещенск, ул. Промышленная, 7</t>
  </si>
  <si>
    <t>Аренда и эксплуатация имущественного комплекса Таможенного-логистического терминала «Кани-Курган»</t>
  </si>
  <si>
    <t>ООО «ТЛТ КАНИ-КУРГАН» Амурская область, Благовещенский р-н, с Каникурган, тер. Таможенно-Логистический Терминал Каникурган, стр. 1</t>
  </si>
  <si>
    <t>ООО "Октет Инвест",675502, Россия, Амурская обл., р-н Благовещенский, с. Каникурган, тер. Таможенно-Логистический Терминал Каникурган, строение 1, ИНН: 2801252412</t>
  </si>
  <si>
    <t>Амурская область, Благовещенский р-н, с Каникурган, тер. Таможенно-Логистический Терминал Каникурган, стр. 1</t>
  </si>
  <si>
    <t>2022 гг.</t>
  </si>
  <si>
    <t>Не применяется</t>
  </si>
  <si>
    <t>Участник регионального инвестиционного проекта</t>
  </si>
  <si>
    <t>ЗАО «Агрофирма АНК», ИНН2801070853,  с.Грибское, г.Благовещенск, ул.Промышленная,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</si>
  <si>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Энергетика</t>
  </si>
  <si>
    <t>Трибуна-Холл и площадь Ленина</t>
  </si>
  <si>
    <t>Связь, информационные технологии</t>
  </si>
  <si>
    <t>ГК "Содружество"</t>
  </si>
  <si>
    <t>Строительство в Амурской области нового завода по глубокой переработке сои мощностью 1 500 тонн/сутки</t>
  </si>
  <si>
    <t>Планируется реализация инвестиционного проекта в ТОР "Белогорск"/ ТОР "Свободный"</t>
  </si>
  <si>
    <t>Строительство завода по производству фанеры OSB</t>
  </si>
  <si>
    <t xml:space="preserve">1 проект - введен в эксплуатацию в сентябре 2018 г.                                    2 проект - введен в декабре 2021 г.           </t>
  </si>
  <si>
    <t xml:space="preserve">Строительство сети комплексов по производству бетона на базе установок Cobra-120 и HZS-50 в ТОР «Свободный»  (1 проект)       
Строительство комплекса по производству вибропрессованных изделий на базе на базе Бетоноформовочной машины MULTIMAT RH 500 (2 проект)
</t>
  </si>
  <si>
    <t>ООО  «Карьер-А», ИНН: 2808112189, 676290, Амурская обл., г. Тында, ул. Советская, 1</t>
  </si>
  <si>
    <t>ООО "Диспетчер"                                   ИНН: 2801157631, 675016, Амурская обл., г. Благовещенск, ул. Теннистая, д. 101/2</t>
  </si>
  <si>
    <t>ИТОГО: 180</t>
  </si>
  <si>
    <t>В проработке (предложительно 2024 г.)</t>
  </si>
  <si>
    <t xml:space="preserve">Участник регионального инвестиционного проекта </t>
  </si>
  <si>
    <t>Планируется включение в ТОР</t>
  </si>
  <si>
    <t>Реестр инвестиционных проектов, реализуемых на территории Амурской области (по состоянию на 01.07.2022)</t>
  </si>
  <si>
    <t>**</t>
  </si>
  <si>
    <t>Информация конфеденциальна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</si>
</sst>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[Red]\-#,##0.00\ "/>
    <numFmt numFmtId="165" formatCode="0.0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9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0" xfId="0" applyFont="1" applyFill="1"/>
    <xf numFmtId="0" fontId="2" fillId="0" borderId="0" xfId="0" applyFont="1"/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0" borderId="0" xfId="0" applyFont="1" applyFill="1"/>
    <xf numFmtId="16" fontId="2" fillId="3" borderId="0" xfId="0" applyNumberFormat="1" applyFont="1" applyFill="1"/>
    <xf numFmtId="0" fontId="3" fillId="3" borderId="4" xfId="0" applyFont="1" applyFill="1" applyBorder="1" applyAlignment="1"/>
    <xf numFmtId="0" fontId="3" fillId="3" borderId="1" xfId="0" applyFont="1" applyFill="1" applyBorder="1" applyAlignment="1"/>
    <xf numFmtId="0" fontId="3" fillId="3" borderId="0" xfId="0" applyFont="1" applyFill="1" applyBorder="1" applyAlignment="1"/>
    <xf numFmtId="0" fontId="2" fillId="3" borderId="1" xfId="0" applyFont="1" applyFill="1" applyBorder="1"/>
    <xf numFmtId="0" fontId="2" fillId="0" borderId="1" xfId="0" applyFont="1" applyBorder="1"/>
    <xf numFmtId="0" fontId="1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3" borderId="6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2" fillId="3" borderId="0" xfId="0" applyNumberFormat="1" applyFont="1" applyFill="1"/>
    <xf numFmtId="1" fontId="6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quotePrefix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1" fontId="6" fillId="6" borderId="1" xfId="0" applyNumberFormat="1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" fontId="4" fillId="0" borderId="6" xfId="0" applyNumberFormat="1" applyFont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center" vertical="top" wrapText="1"/>
    </xf>
    <xf numFmtId="1" fontId="6" fillId="6" borderId="3" xfId="0" applyNumberFormat="1" applyFont="1" applyFill="1" applyBorder="1" applyAlignment="1">
      <alignment horizontal="center" vertical="top" wrapText="1"/>
    </xf>
    <xf numFmtId="3" fontId="4" fillId="6" borderId="3" xfId="0" applyNumberFormat="1" applyFont="1" applyFill="1" applyBorder="1" applyAlignment="1">
      <alignment vertical="top" wrapText="1"/>
    </xf>
    <xf numFmtId="3" fontId="4" fillId="6" borderId="4" xfId="0" applyNumberFormat="1" applyFont="1" applyFill="1" applyBorder="1" applyAlignment="1">
      <alignment vertical="top" wrapText="1"/>
    </xf>
    <xf numFmtId="2" fontId="4" fillId="0" borderId="7" xfId="0" applyNumberFormat="1" applyFont="1" applyBorder="1" applyAlignment="1">
      <alignment horizontal="center" vertical="top" wrapText="1"/>
    </xf>
    <xf numFmtId="3" fontId="6" fillId="6" borderId="2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>
      <alignment horizontal="center" vertical="top"/>
    </xf>
    <xf numFmtId="1" fontId="4" fillId="3" borderId="6" xfId="0" applyNumberFormat="1" applyFont="1" applyFill="1" applyBorder="1" applyAlignment="1">
      <alignment horizontal="center" vertical="top" wrapText="1"/>
    </xf>
    <xf numFmtId="2" fontId="4" fillId="3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2" fontId="4" fillId="0" borderId="0" xfId="0" applyNumberFormat="1" applyFont="1"/>
    <xf numFmtId="49" fontId="4" fillId="0" borderId="0" xfId="0" applyNumberFormat="1" applyFont="1"/>
    <xf numFmtId="0" fontId="4" fillId="3" borderId="1" xfId="0" applyFont="1" applyFill="1" applyBorder="1" applyAlignment="1">
      <alignment horizontal="center" vertical="top" wrapText="1"/>
    </xf>
    <xf numFmtId="4" fontId="1" fillId="0" borderId="0" xfId="0" applyNumberFormat="1" applyFont="1" applyFill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4" fontId="1" fillId="3" borderId="0" xfId="0" applyNumberFormat="1" applyFont="1" applyFill="1" applyAlignment="1">
      <alignment horizontal="center" vertical="top" wrapText="1"/>
    </xf>
    <xf numFmtId="164" fontId="1" fillId="3" borderId="5" xfId="0" applyNumberFormat="1" applyFont="1" applyFill="1" applyBorder="1" applyAlignment="1">
      <alignment horizontal="center" vertical="top" wrapText="1"/>
    </xf>
    <xf numFmtId="1" fontId="4" fillId="0" borderId="7" xfId="0" applyNumberFormat="1" applyFont="1" applyBorder="1" applyAlignment="1">
      <alignment horizontal="center" vertical="top" wrapText="1"/>
    </xf>
    <xf numFmtId="0" fontId="2" fillId="8" borderId="0" xfId="0" applyFont="1" applyFill="1"/>
    <xf numFmtId="0" fontId="4" fillId="3" borderId="1" xfId="0" applyFont="1" applyFill="1" applyBorder="1" applyAlignment="1">
      <alignment horizontal="center" vertical="top" wrapText="1"/>
    </xf>
    <xf numFmtId="3" fontId="4" fillId="3" borderId="1" xfId="0" applyNumberFormat="1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horizontal="center" vertical="top" wrapText="1"/>
    </xf>
    <xf numFmtId="2" fontId="4" fillId="3" borderId="7" xfId="0" applyNumberFormat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7" borderId="0" xfId="0" applyFont="1" applyFill="1"/>
    <xf numFmtId="0" fontId="1" fillId="7" borderId="0" xfId="0" applyFont="1" applyFill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164" fontId="1" fillId="7" borderId="5" xfId="0" applyNumberFormat="1" applyFont="1" applyFill="1" applyBorder="1" applyAlignment="1">
      <alignment horizontal="center" vertical="top" wrapText="1"/>
    </xf>
    <xf numFmtId="4" fontId="1" fillId="7" borderId="0" xfId="0" applyNumberFormat="1" applyFont="1" applyFill="1" applyAlignment="1">
      <alignment horizontal="center" vertical="top" wrapText="1"/>
    </xf>
    <xf numFmtId="0" fontId="1" fillId="7" borderId="0" xfId="0" applyFont="1" applyFill="1" applyBorder="1" applyAlignment="1">
      <alignment horizontal="center" vertical="top" wrapText="1"/>
    </xf>
    <xf numFmtId="0" fontId="2" fillId="7" borderId="0" xfId="0" applyFont="1" applyFill="1" applyAlignment="1">
      <alignment horizontal="center" vertical="top" wrapText="1"/>
    </xf>
    <xf numFmtId="165" fontId="4" fillId="0" borderId="1" xfId="0" applyNumberFormat="1" applyFont="1" applyBorder="1" applyAlignment="1">
      <alignment horizontal="center" vertical="top" wrapText="1"/>
    </xf>
    <xf numFmtId="165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7" borderId="1" xfId="0" applyFont="1" applyFill="1" applyBorder="1" applyAlignment="1">
      <alignment horizontal="center" vertical="top"/>
    </xf>
    <xf numFmtId="3" fontId="6" fillId="6" borderId="3" xfId="0" applyNumberFormat="1" applyFont="1" applyFill="1" applyBorder="1" applyAlignment="1">
      <alignment horizontal="center" vertical="top" wrapText="1"/>
    </xf>
    <xf numFmtId="3" fontId="6" fillId="6" borderId="4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left"/>
    </xf>
    <xf numFmtId="0" fontId="6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4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/>
    </xf>
    <xf numFmtId="0" fontId="8" fillId="7" borderId="6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 vertical="top"/>
    </xf>
    <xf numFmtId="0" fontId="8" fillId="7" borderId="8" xfId="0" applyFont="1" applyFill="1" applyBorder="1" applyAlignment="1">
      <alignment horizontal="center" vertical="top"/>
    </xf>
    <xf numFmtId="0" fontId="8" fillId="7" borderId="1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vertical="top"/>
    </xf>
    <xf numFmtId="0" fontId="8" fillId="7" borderId="3" xfId="0" applyFont="1" applyFill="1" applyBorder="1" applyAlignment="1">
      <alignment vertical="top"/>
    </xf>
    <xf numFmtId="0" fontId="8" fillId="7" borderId="4" xfId="0" applyFont="1" applyFill="1" applyBorder="1" applyAlignment="1">
      <alignment vertical="top"/>
    </xf>
    <xf numFmtId="0" fontId="8" fillId="7" borderId="1" xfId="0" applyFont="1" applyFill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" fontId="6" fillId="6" borderId="12" xfId="0" applyNumberFormat="1" applyFont="1" applyFill="1" applyBorder="1" applyAlignment="1">
      <alignment horizontal="center"/>
    </xf>
    <xf numFmtId="2" fontId="6" fillId="6" borderId="13" xfId="0" applyNumberFormat="1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vertical="top" wrapText="1"/>
    </xf>
    <xf numFmtId="0" fontId="6" fillId="6" borderId="14" xfId="0" applyFont="1" applyFill="1" applyBorder="1" applyAlignment="1">
      <alignment vertical="top" wrapText="1"/>
    </xf>
    <xf numFmtId="0" fontId="12" fillId="3" borderId="1" xfId="0" applyFont="1" applyFill="1" applyBorder="1"/>
    <xf numFmtId="0" fontId="11" fillId="3" borderId="1" xfId="0" applyFont="1" applyFill="1" applyBorder="1" applyAlignment="1">
      <alignment horizontal="left"/>
    </xf>
    <xf numFmtId="1" fontId="11" fillId="3" borderId="1" xfId="0" applyNumberFormat="1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2" fontId="6" fillId="3" borderId="2" xfId="0" applyNumberFormat="1" applyFont="1" applyFill="1" applyBorder="1" applyAlignment="1">
      <alignment horizontal="center" vertical="top" wrapText="1"/>
    </xf>
    <xf numFmtId="165" fontId="6" fillId="6" borderId="1" xfId="0" applyNumberFormat="1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vertical="top" wrapText="1"/>
    </xf>
    <xf numFmtId="0" fontId="12" fillId="3" borderId="0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216"/>
  <sheetViews>
    <sheetView tabSelected="1" zoomScale="55" zoomScaleNormal="55" workbookViewId="0">
      <pane ySplit="2" topLeftCell="A212" activePane="bottomLeft" state="frozen"/>
      <selection pane="bottomLeft" activeCell="G217" sqref="G217"/>
    </sheetView>
  </sheetViews>
  <sheetFormatPr defaultColWidth="8.88671875" defaultRowHeight="18" x14ac:dyDescent="0.35"/>
  <cols>
    <col min="1" max="1" width="16.88671875" style="80" customWidth="1"/>
    <col min="2" max="2" width="42.6640625" style="81" customWidth="1"/>
    <col min="3" max="3" width="42.109375" style="81" customWidth="1"/>
    <col min="4" max="4" width="37.77734375" style="82" customWidth="1"/>
    <col min="5" max="5" width="45.33203125" style="81" customWidth="1"/>
    <col min="6" max="6" width="41" style="81" customWidth="1"/>
    <col min="7" max="7" width="29.44140625" style="81" customWidth="1"/>
    <col min="8" max="8" width="24.6640625" style="81" customWidth="1"/>
    <col min="9" max="9" width="22" style="83" customWidth="1"/>
    <col min="10" max="10" width="23.109375" style="84" customWidth="1"/>
    <col min="11" max="11" width="62.21875" style="81" customWidth="1"/>
    <col min="12" max="12" width="16.33203125" style="85" customWidth="1"/>
    <col min="13" max="25" width="8.88671875" style="6"/>
    <col min="26" max="16384" width="8.88671875" style="7"/>
  </cols>
  <sheetData>
    <row r="1" spans="1:25" ht="24.6" customHeight="1" x14ac:dyDescent="0.25">
      <c r="A1" s="141" t="s">
        <v>745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</row>
    <row r="2" spans="1:25" ht="283.8" customHeight="1" x14ac:dyDescent="0.25">
      <c r="A2" s="24" t="s">
        <v>477</v>
      </c>
      <c r="B2" s="24" t="s">
        <v>0</v>
      </c>
      <c r="C2" s="24" t="s">
        <v>682</v>
      </c>
      <c r="D2" s="24" t="s">
        <v>1</v>
      </c>
      <c r="E2" s="24" t="s">
        <v>2</v>
      </c>
      <c r="F2" s="24" t="s">
        <v>3</v>
      </c>
      <c r="G2" s="24" t="s">
        <v>479</v>
      </c>
      <c r="H2" s="24" t="s">
        <v>4</v>
      </c>
      <c r="I2" s="39" t="s">
        <v>489</v>
      </c>
      <c r="J2" s="36" t="s">
        <v>481</v>
      </c>
      <c r="K2" s="24" t="s">
        <v>5</v>
      </c>
      <c r="L2" s="25" t="s">
        <v>6</v>
      </c>
    </row>
    <row r="3" spans="1:25" ht="17.399999999999999" x14ac:dyDescent="0.3">
      <c r="A3" s="151" t="s">
        <v>218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25" s="105" customFormat="1" x14ac:dyDescent="0.35">
      <c r="A4" s="130" t="s">
        <v>207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1"/>
    </row>
    <row r="5" spans="1:25" ht="321.60000000000002" customHeight="1" x14ac:dyDescent="0.25">
      <c r="A5" s="26">
        <v>1</v>
      </c>
      <c r="B5" s="22" t="s">
        <v>257</v>
      </c>
      <c r="C5" s="26" t="s">
        <v>380</v>
      </c>
      <c r="D5" s="26" t="s">
        <v>203</v>
      </c>
      <c r="E5" s="26" t="s">
        <v>198</v>
      </c>
      <c r="F5" s="22" t="s">
        <v>389</v>
      </c>
      <c r="G5" s="26" t="s">
        <v>180</v>
      </c>
      <c r="H5" s="26" t="s">
        <v>204</v>
      </c>
      <c r="I5" s="40">
        <v>81</v>
      </c>
      <c r="J5" s="34">
        <v>1722.17</v>
      </c>
      <c r="K5" s="26" t="s">
        <v>184</v>
      </c>
      <c r="L5" s="27" t="s">
        <v>478</v>
      </c>
    </row>
    <row r="6" spans="1:25" s="9" customFormat="1" ht="186.6" customHeight="1" x14ac:dyDescent="0.3">
      <c r="A6" s="26">
        <v>2</v>
      </c>
      <c r="B6" s="43" t="s">
        <v>182</v>
      </c>
      <c r="C6" s="43" t="s">
        <v>344</v>
      </c>
      <c r="D6" s="43" t="s">
        <v>42</v>
      </c>
      <c r="E6" s="43" t="s">
        <v>198</v>
      </c>
      <c r="F6" s="43" t="s">
        <v>405</v>
      </c>
      <c r="G6" s="43" t="s">
        <v>180</v>
      </c>
      <c r="H6" s="43" t="s">
        <v>205</v>
      </c>
      <c r="I6" s="44">
        <v>44</v>
      </c>
      <c r="J6" s="45">
        <v>1003.41</v>
      </c>
      <c r="K6" s="43" t="s">
        <v>343</v>
      </c>
      <c r="L6" s="46">
        <v>44581</v>
      </c>
      <c r="M6" s="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2" customFormat="1" ht="261.60000000000002" customHeight="1" x14ac:dyDescent="0.3">
      <c r="A7" s="26">
        <v>3</v>
      </c>
      <c r="B7" s="22" t="s">
        <v>408</v>
      </c>
      <c r="C7" s="22" t="s">
        <v>345</v>
      </c>
      <c r="D7" s="22" t="s">
        <v>42</v>
      </c>
      <c r="E7" s="22" t="s">
        <v>198</v>
      </c>
      <c r="F7" s="22" t="s">
        <v>406</v>
      </c>
      <c r="G7" s="22" t="s">
        <v>180</v>
      </c>
      <c r="H7" s="22" t="s">
        <v>206</v>
      </c>
      <c r="I7" s="41">
        <v>16</v>
      </c>
      <c r="J7" s="35">
        <v>274</v>
      </c>
      <c r="K7" s="22" t="s">
        <v>343</v>
      </c>
      <c r="L7" s="46">
        <v>44581</v>
      </c>
      <c r="M7" s="4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11" customFormat="1" ht="144" x14ac:dyDescent="0.3">
      <c r="A8" s="26">
        <v>4</v>
      </c>
      <c r="B8" s="22" t="s">
        <v>162</v>
      </c>
      <c r="C8" s="22" t="s">
        <v>656</v>
      </c>
      <c r="D8" s="22" t="s">
        <v>379</v>
      </c>
      <c r="E8" s="22" t="s">
        <v>13</v>
      </c>
      <c r="F8" s="22" t="s">
        <v>466</v>
      </c>
      <c r="G8" s="22" t="s">
        <v>180</v>
      </c>
      <c r="H8" s="22" t="s">
        <v>58</v>
      </c>
      <c r="I8" s="40" t="s">
        <v>313</v>
      </c>
      <c r="J8" s="35">
        <v>60</v>
      </c>
      <c r="K8" s="22" t="s">
        <v>13</v>
      </c>
      <c r="L8" s="47">
        <v>44490</v>
      </c>
      <c r="M8" s="21"/>
      <c r="N8" s="87"/>
    </row>
    <row r="9" spans="1:25" s="11" customFormat="1" ht="144" x14ac:dyDescent="0.3">
      <c r="A9" s="26">
        <v>5</v>
      </c>
      <c r="B9" s="22" t="s">
        <v>163</v>
      </c>
      <c r="C9" s="22" t="s">
        <v>657</v>
      </c>
      <c r="D9" s="22" t="s">
        <v>379</v>
      </c>
      <c r="E9" s="22" t="s">
        <v>13</v>
      </c>
      <c r="F9" s="22" t="s">
        <v>467</v>
      </c>
      <c r="G9" s="22" t="s">
        <v>101</v>
      </c>
      <c r="H9" s="22" t="s">
        <v>58</v>
      </c>
      <c r="I9" s="40" t="s">
        <v>313</v>
      </c>
      <c r="J9" s="35">
        <v>65</v>
      </c>
      <c r="K9" s="22" t="s">
        <v>13</v>
      </c>
      <c r="L9" s="47">
        <v>44491</v>
      </c>
      <c r="M9" s="21"/>
      <c r="N9" s="87"/>
    </row>
    <row r="10" spans="1:25" s="11" customFormat="1" ht="186.6" customHeight="1" x14ac:dyDescent="0.3">
      <c r="A10" s="26">
        <v>6</v>
      </c>
      <c r="B10" s="48" t="s">
        <v>658</v>
      </c>
      <c r="C10" s="48" t="s">
        <v>659</v>
      </c>
      <c r="D10" s="22" t="s">
        <v>379</v>
      </c>
      <c r="E10" s="22" t="s">
        <v>13</v>
      </c>
      <c r="F10" s="22" t="s">
        <v>660</v>
      </c>
      <c r="G10" s="22" t="s">
        <v>101</v>
      </c>
      <c r="H10" s="48" t="s">
        <v>245</v>
      </c>
      <c r="I10" s="40" t="s">
        <v>313</v>
      </c>
      <c r="J10" s="52">
        <v>27</v>
      </c>
      <c r="K10" s="22" t="s">
        <v>13</v>
      </c>
      <c r="L10" s="47">
        <v>44775</v>
      </c>
      <c r="M10" s="88"/>
      <c r="N10" s="87"/>
    </row>
    <row r="11" spans="1:25" s="11" customFormat="1" ht="192" customHeight="1" x14ac:dyDescent="0.3">
      <c r="A11" s="26">
        <v>7</v>
      </c>
      <c r="B11" s="48" t="s">
        <v>658</v>
      </c>
      <c r="C11" s="48" t="s">
        <v>661</v>
      </c>
      <c r="D11" s="22" t="s">
        <v>379</v>
      </c>
      <c r="E11" s="48" t="s">
        <v>13</v>
      </c>
      <c r="F11" s="22" t="s">
        <v>662</v>
      </c>
      <c r="G11" s="22" t="s">
        <v>101</v>
      </c>
      <c r="H11" s="48" t="s">
        <v>58</v>
      </c>
      <c r="I11" s="40" t="s">
        <v>313</v>
      </c>
      <c r="J11" s="52">
        <v>16.5</v>
      </c>
      <c r="K11" s="48" t="s">
        <v>13</v>
      </c>
      <c r="L11" s="47">
        <v>44775</v>
      </c>
      <c r="M11" s="88"/>
      <c r="N11" s="87"/>
    </row>
    <row r="12" spans="1:25" s="11" customFormat="1" ht="190.8" customHeight="1" x14ac:dyDescent="0.3">
      <c r="A12" s="26">
        <v>8</v>
      </c>
      <c r="B12" s="48" t="s">
        <v>658</v>
      </c>
      <c r="C12" s="48" t="s">
        <v>663</v>
      </c>
      <c r="D12" s="22" t="s">
        <v>379</v>
      </c>
      <c r="E12" s="48" t="s">
        <v>13</v>
      </c>
      <c r="F12" s="22" t="s">
        <v>660</v>
      </c>
      <c r="G12" s="22" t="s">
        <v>101</v>
      </c>
      <c r="H12" s="48" t="s">
        <v>58</v>
      </c>
      <c r="I12" s="40" t="s">
        <v>313</v>
      </c>
      <c r="J12" s="52">
        <v>10</v>
      </c>
      <c r="K12" s="48" t="s">
        <v>13</v>
      </c>
      <c r="L12" s="47">
        <v>44775</v>
      </c>
      <c r="M12" s="88"/>
      <c r="N12" s="87"/>
    </row>
    <row r="13" spans="1:25" s="11" customFormat="1" ht="211.2" customHeight="1" x14ac:dyDescent="0.3">
      <c r="A13" s="26">
        <v>9</v>
      </c>
      <c r="B13" s="48" t="s">
        <v>137</v>
      </c>
      <c r="C13" s="48" t="s">
        <v>138</v>
      </c>
      <c r="D13" s="48" t="s">
        <v>378</v>
      </c>
      <c r="E13" s="49" t="s">
        <v>13</v>
      </c>
      <c r="F13" s="48" t="s">
        <v>468</v>
      </c>
      <c r="G13" s="48" t="s">
        <v>101</v>
      </c>
      <c r="H13" s="50" t="s">
        <v>21</v>
      </c>
      <c r="I13" s="51">
        <v>13</v>
      </c>
      <c r="J13" s="52">
        <v>35</v>
      </c>
      <c r="K13" s="48" t="s">
        <v>139</v>
      </c>
      <c r="L13" s="47">
        <v>44593</v>
      </c>
      <c r="M13" s="88"/>
      <c r="N13" s="87"/>
    </row>
    <row r="14" spans="1:25" s="20" customFormat="1" ht="100.8" customHeight="1" x14ac:dyDescent="0.25">
      <c r="A14" s="26">
        <v>10</v>
      </c>
      <c r="B14" s="22" t="s">
        <v>310</v>
      </c>
      <c r="C14" s="22" t="s">
        <v>312</v>
      </c>
      <c r="D14" s="22" t="s">
        <v>309</v>
      </c>
      <c r="E14" s="22" t="s">
        <v>13</v>
      </c>
      <c r="F14" s="22" t="s">
        <v>469</v>
      </c>
      <c r="G14" s="22" t="s">
        <v>101</v>
      </c>
      <c r="H14" s="22" t="s">
        <v>245</v>
      </c>
      <c r="I14" s="41">
        <v>10</v>
      </c>
      <c r="J14" s="35">
        <v>22</v>
      </c>
      <c r="K14" s="22" t="s">
        <v>13</v>
      </c>
      <c r="L14" s="27" t="s">
        <v>478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1:25" s="106" customFormat="1" ht="22.8" customHeight="1" x14ac:dyDescent="0.3">
      <c r="A15" s="129" t="s">
        <v>220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10"/>
    </row>
    <row r="16" spans="1:25" ht="162" customHeight="1" x14ac:dyDescent="0.25">
      <c r="A16" s="26">
        <v>11</v>
      </c>
      <c r="B16" s="26" t="s">
        <v>90</v>
      </c>
      <c r="C16" s="26" t="s">
        <v>665</v>
      </c>
      <c r="D16" s="22" t="s">
        <v>227</v>
      </c>
      <c r="E16" s="26" t="s">
        <v>251</v>
      </c>
      <c r="F16" s="26" t="s">
        <v>407</v>
      </c>
      <c r="G16" s="22" t="s">
        <v>101</v>
      </c>
      <c r="H16" s="26" t="s">
        <v>91</v>
      </c>
      <c r="I16" s="40">
        <v>22</v>
      </c>
      <c r="J16" s="34">
        <v>24.5</v>
      </c>
      <c r="K16" s="26" t="s">
        <v>13</v>
      </c>
      <c r="L16" s="46">
        <v>44777</v>
      </c>
    </row>
    <row r="17" spans="1:25" ht="108" customHeight="1" x14ac:dyDescent="0.25">
      <c r="A17" s="26">
        <v>12</v>
      </c>
      <c r="B17" s="26" t="s">
        <v>230</v>
      </c>
      <c r="C17" s="26" t="s">
        <v>280</v>
      </c>
      <c r="D17" s="22" t="s">
        <v>227</v>
      </c>
      <c r="E17" s="26" t="s">
        <v>251</v>
      </c>
      <c r="F17" s="26" t="s">
        <v>691</v>
      </c>
      <c r="G17" s="22" t="s">
        <v>101</v>
      </c>
      <c r="H17" s="26" t="s">
        <v>26</v>
      </c>
      <c r="I17" s="40">
        <v>11</v>
      </c>
      <c r="J17" s="34">
        <v>17.54</v>
      </c>
      <c r="K17" s="26" t="s">
        <v>13</v>
      </c>
      <c r="L17" s="46">
        <v>44777</v>
      </c>
    </row>
    <row r="18" spans="1:25" ht="112.8" customHeight="1" x14ac:dyDescent="0.25">
      <c r="A18" s="26">
        <v>13</v>
      </c>
      <c r="B18" s="26" t="s">
        <v>23</v>
      </c>
      <c r="C18" s="26" t="s">
        <v>409</v>
      </c>
      <c r="D18" s="22" t="s">
        <v>227</v>
      </c>
      <c r="E18" s="26" t="s">
        <v>141</v>
      </c>
      <c r="F18" s="26" t="s">
        <v>486</v>
      </c>
      <c r="G18" s="22" t="s">
        <v>101</v>
      </c>
      <c r="H18" s="26" t="s">
        <v>26</v>
      </c>
      <c r="I18" s="40">
        <v>397</v>
      </c>
      <c r="J18" s="34">
        <v>300</v>
      </c>
      <c r="K18" s="26" t="s">
        <v>401</v>
      </c>
      <c r="L18" s="46">
        <v>44777</v>
      </c>
    </row>
    <row r="19" spans="1:25" ht="135" customHeight="1" x14ac:dyDescent="0.25">
      <c r="A19" s="26">
        <v>14</v>
      </c>
      <c r="B19" s="26" t="s">
        <v>736</v>
      </c>
      <c r="C19" s="26" t="s">
        <v>299</v>
      </c>
      <c r="D19" s="22" t="s">
        <v>227</v>
      </c>
      <c r="E19" s="26" t="s">
        <v>664</v>
      </c>
      <c r="F19" s="26" t="s">
        <v>165</v>
      </c>
      <c r="G19" s="26" t="s">
        <v>101</v>
      </c>
      <c r="H19" s="26" t="s">
        <v>204</v>
      </c>
      <c r="I19" s="40">
        <v>10</v>
      </c>
      <c r="J19" s="34">
        <v>90.44</v>
      </c>
      <c r="K19" s="26" t="s">
        <v>164</v>
      </c>
      <c r="L19" s="46">
        <v>44777</v>
      </c>
    </row>
    <row r="20" spans="1:25" ht="172.2" customHeight="1" x14ac:dyDescent="0.25">
      <c r="A20" s="26">
        <v>15</v>
      </c>
      <c r="B20" s="26" t="s">
        <v>667</v>
      </c>
      <c r="C20" s="26" t="s">
        <v>666</v>
      </c>
      <c r="D20" s="22" t="s">
        <v>227</v>
      </c>
      <c r="E20" s="26" t="s">
        <v>141</v>
      </c>
      <c r="F20" s="26" t="s">
        <v>690</v>
      </c>
      <c r="G20" s="26" t="s">
        <v>101</v>
      </c>
      <c r="H20" s="26" t="s">
        <v>21</v>
      </c>
      <c r="I20" s="40">
        <v>79</v>
      </c>
      <c r="J20" s="34">
        <v>6807.3</v>
      </c>
      <c r="K20" s="26" t="s">
        <v>233</v>
      </c>
      <c r="L20" s="46">
        <v>44777</v>
      </c>
    </row>
    <row r="21" spans="1:25" s="2" customFormat="1" ht="158.4" customHeight="1" x14ac:dyDescent="0.3">
      <c r="A21" s="26">
        <v>16</v>
      </c>
      <c r="B21" s="26" t="s">
        <v>668</v>
      </c>
      <c r="C21" s="104" t="s">
        <v>724</v>
      </c>
      <c r="D21" s="22" t="s">
        <v>227</v>
      </c>
      <c r="E21" s="26" t="s">
        <v>689</v>
      </c>
      <c r="F21" s="26" t="s">
        <v>410</v>
      </c>
      <c r="G21" s="26" t="s">
        <v>101</v>
      </c>
      <c r="H21" s="26" t="s">
        <v>21</v>
      </c>
      <c r="I21" s="40">
        <v>11</v>
      </c>
      <c r="J21" s="34">
        <v>1588.2</v>
      </c>
      <c r="K21" s="26" t="s">
        <v>234</v>
      </c>
      <c r="L21" s="46">
        <v>44472</v>
      </c>
      <c r="M21" s="4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2" customFormat="1" ht="158.4" customHeight="1" x14ac:dyDescent="0.3">
      <c r="A22" s="26">
        <v>17</v>
      </c>
      <c r="B22" s="26" t="s">
        <v>722</v>
      </c>
      <c r="C22" s="104" t="s">
        <v>723</v>
      </c>
      <c r="D22" s="22" t="s">
        <v>227</v>
      </c>
      <c r="E22" s="26" t="s">
        <v>141</v>
      </c>
      <c r="F22" s="26" t="s">
        <v>725</v>
      </c>
      <c r="G22" s="26" t="s">
        <v>101</v>
      </c>
      <c r="H22" s="26" t="s">
        <v>726</v>
      </c>
      <c r="I22" s="40">
        <v>103</v>
      </c>
      <c r="J22" s="34">
        <v>10</v>
      </c>
      <c r="K22" s="26" t="s">
        <v>13</v>
      </c>
      <c r="L22" s="46">
        <v>44777</v>
      </c>
      <c r="M22" s="3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s="10" customFormat="1" ht="154.19999999999999" customHeight="1" x14ac:dyDescent="0.25">
      <c r="A23" s="26">
        <v>18</v>
      </c>
      <c r="B23" s="26" t="s">
        <v>669</v>
      </c>
      <c r="C23" s="26" t="s">
        <v>713</v>
      </c>
      <c r="D23" s="22" t="s">
        <v>227</v>
      </c>
      <c r="E23" s="26" t="s">
        <v>639</v>
      </c>
      <c r="F23" s="26" t="s">
        <v>692</v>
      </c>
      <c r="G23" s="26" t="s">
        <v>101</v>
      </c>
      <c r="H23" s="26" t="s">
        <v>238</v>
      </c>
      <c r="I23" s="40" t="s">
        <v>746</v>
      </c>
      <c r="J23" s="34" t="s">
        <v>746</v>
      </c>
      <c r="K23" s="26" t="s">
        <v>13</v>
      </c>
      <c r="L23" s="46">
        <v>44777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11" customHeight="1" x14ac:dyDescent="0.25">
      <c r="A24" s="53">
        <v>19</v>
      </c>
      <c r="B24" s="26" t="s">
        <v>675</v>
      </c>
      <c r="C24" s="26" t="s">
        <v>714</v>
      </c>
      <c r="D24" s="22" t="s">
        <v>227</v>
      </c>
      <c r="E24" s="26" t="s">
        <v>639</v>
      </c>
      <c r="F24" s="26" t="s">
        <v>643</v>
      </c>
      <c r="G24" s="26" t="s">
        <v>101</v>
      </c>
      <c r="H24" s="26" t="s">
        <v>241</v>
      </c>
      <c r="I24" s="40">
        <v>25</v>
      </c>
      <c r="J24" s="34">
        <v>64589.599999999999</v>
      </c>
      <c r="K24" s="26" t="s">
        <v>13</v>
      </c>
      <c r="L24" s="46">
        <v>44777</v>
      </c>
    </row>
    <row r="25" spans="1:25" ht="217.2" customHeight="1" x14ac:dyDescent="0.25">
      <c r="A25" s="53">
        <v>20</v>
      </c>
      <c r="B25" s="26" t="s">
        <v>674</v>
      </c>
      <c r="C25" s="26" t="s">
        <v>715</v>
      </c>
      <c r="D25" s="22" t="s">
        <v>227</v>
      </c>
      <c r="E25" s="26" t="s">
        <v>693</v>
      </c>
      <c r="F25" s="26" t="s">
        <v>643</v>
      </c>
      <c r="G25" s="26" t="s">
        <v>101</v>
      </c>
      <c r="H25" s="26" t="s">
        <v>243</v>
      </c>
      <c r="I25" s="40">
        <v>149</v>
      </c>
      <c r="J25" s="34">
        <v>41450</v>
      </c>
      <c r="K25" s="26" t="s">
        <v>13</v>
      </c>
      <c r="L25" s="46">
        <v>44581</v>
      </c>
    </row>
    <row r="26" spans="1:25" ht="164.4" customHeight="1" x14ac:dyDescent="0.25">
      <c r="A26" s="53">
        <v>21</v>
      </c>
      <c r="B26" s="26" t="s">
        <v>673</v>
      </c>
      <c r="C26" s="26" t="s">
        <v>282</v>
      </c>
      <c r="D26" s="22" t="s">
        <v>402</v>
      </c>
      <c r="E26" s="26" t="s">
        <v>639</v>
      </c>
      <c r="F26" s="26" t="s">
        <v>643</v>
      </c>
      <c r="G26" s="26" t="s">
        <v>101</v>
      </c>
      <c r="H26" s="26" t="s">
        <v>494</v>
      </c>
      <c r="I26" s="40">
        <v>1000</v>
      </c>
      <c r="J26" s="34">
        <v>707808</v>
      </c>
      <c r="K26" s="26" t="s">
        <v>13</v>
      </c>
      <c r="L26" s="46">
        <v>44777</v>
      </c>
    </row>
    <row r="27" spans="1:25" ht="113.4" customHeight="1" x14ac:dyDescent="0.25">
      <c r="A27" s="53">
        <v>22</v>
      </c>
      <c r="B27" s="26" t="s">
        <v>676</v>
      </c>
      <c r="C27" s="26" t="s">
        <v>716</v>
      </c>
      <c r="D27" s="22" t="s">
        <v>402</v>
      </c>
      <c r="E27" s="26" t="s">
        <v>664</v>
      </c>
      <c r="F27" s="26" t="s">
        <v>694</v>
      </c>
      <c r="G27" s="26" t="s">
        <v>101</v>
      </c>
      <c r="H27" s="26" t="s">
        <v>206</v>
      </c>
      <c r="I27" s="40">
        <v>8</v>
      </c>
      <c r="J27" s="34">
        <v>6.5</v>
      </c>
      <c r="K27" s="26" t="s">
        <v>13</v>
      </c>
      <c r="L27" s="46">
        <v>44777</v>
      </c>
    </row>
    <row r="28" spans="1:25" ht="255" customHeight="1" x14ac:dyDescent="0.25">
      <c r="A28" s="22">
        <v>23</v>
      </c>
      <c r="B28" s="22" t="s">
        <v>276</v>
      </c>
      <c r="C28" s="22" t="s">
        <v>678</v>
      </c>
      <c r="D28" s="22" t="s">
        <v>274</v>
      </c>
      <c r="E28" s="22" t="s">
        <v>263</v>
      </c>
      <c r="F28" s="22" t="s">
        <v>264</v>
      </c>
      <c r="G28" s="22" t="s">
        <v>101</v>
      </c>
      <c r="H28" s="22" t="s">
        <v>354</v>
      </c>
      <c r="I28" s="41">
        <v>25</v>
      </c>
      <c r="J28" s="35">
        <v>268.89999999999998</v>
      </c>
      <c r="K28" s="22" t="s">
        <v>13</v>
      </c>
      <c r="L28" s="46">
        <v>44581</v>
      </c>
    </row>
    <row r="29" spans="1:25" s="9" customFormat="1" ht="162" customHeight="1" x14ac:dyDescent="0.3">
      <c r="A29" s="61">
        <v>24</v>
      </c>
      <c r="B29" s="61" t="s">
        <v>671</v>
      </c>
      <c r="C29" s="61" t="s">
        <v>287</v>
      </c>
      <c r="D29" s="48" t="s">
        <v>227</v>
      </c>
      <c r="E29" s="61" t="s">
        <v>237</v>
      </c>
      <c r="F29" s="61" t="s">
        <v>677</v>
      </c>
      <c r="G29" s="61" t="s">
        <v>101</v>
      </c>
      <c r="H29" s="61" t="s">
        <v>21</v>
      </c>
      <c r="I29" s="62">
        <v>33</v>
      </c>
      <c r="J29" s="68">
        <v>328.6</v>
      </c>
      <c r="K29" s="61" t="s">
        <v>13</v>
      </c>
      <c r="L29" s="48" t="s">
        <v>185</v>
      </c>
      <c r="M29" s="89"/>
      <c r="N29" s="90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s="13" customFormat="1" ht="162" customHeight="1" x14ac:dyDescent="0.3">
      <c r="A30" s="94">
        <v>25</v>
      </c>
      <c r="B30" s="94" t="s">
        <v>670</v>
      </c>
      <c r="C30" s="94" t="s">
        <v>322</v>
      </c>
      <c r="D30" s="94" t="s">
        <v>323</v>
      </c>
      <c r="E30" s="94" t="s">
        <v>141</v>
      </c>
      <c r="F30" s="94" t="s">
        <v>427</v>
      </c>
      <c r="G30" s="94" t="s">
        <v>101</v>
      </c>
      <c r="H30" s="94" t="s">
        <v>245</v>
      </c>
      <c r="I30" s="42">
        <v>50</v>
      </c>
      <c r="J30" s="113">
        <v>50.183999999999997</v>
      </c>
      <c r="K30" s="94" t="s">
        <v>321</v>
      </c>
      <c r="L30" s="46">
        <v>44777</v>
      </c>
      <c r="N30" s="96"/>
    </row>
    <row r="31" spans="1:25" s="105" customFormat="1" ht="19.95" customHeight="1" x14ac:dyDescent="0.25">
      <c r="A31" s="133" t="s">
        <v>214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5"/>
    </row>
    <row r="32" spans="1:25" ht="167.25" customHeight="1" x14ac:dyDescent="0.25">
      <c r="A32" s="53">
        <v>26</v>
      </c>
      <c r="B32" s="26" t="s">
        <v>265</v>
      </c>
      <c r="C32" s="26" t="s">
        <v>717</v>
      </c>
      <c r="D32" s="22" t="s">
        <v>266</v>
      </c>
      <c r="E32" s="26" t="s">
        <v>198</v>
      </c>
      <c r="F32" s="26" t="s">
        <v>267</v>
      </c>
      <c r="G32" s="26" t="s">
        <v>101</v>
      </c>
      <c r="H32" s="26" t="s">
        <v>86</v>
      </c>
      <c r="I32" s="40" t="s">
        <v>313</v>
      </c>
      <c r="J32" s="34">
        <v>890</v>
      </c>
      <c r="K32" s="26" t="s">
        <v>13</v>
      </c>
      <c r="L32" s="46">
        <v>44475</v>
      </c>
    </row>
    <row r="33" spans="1:25" ht="129.6" customHeight="1" x14ac:dyDescent="0.25">
      <c r="A33" s="53">
        <v>27</v>
      </c>
      <c r="B33" s="26" t="s">
        <v>268</v>
      </c>
      <c r="C33" s="26" t="s">
        <v>718</v>
      </c>
      <c r="D33" s="22" t="s">
        <v>266</v>
      </c>
      <c r="E33" s="26" t="s">
        <v>198</v>
      </c>
      <c r="F33" s="26" t="s">
        <v>267</v>
      </c>
      <c r="G33" s="26" t="s">
        <v>101</v>
      </c>
      <c r="H33" s="26" t="s">
        <v>269</v>
      </c>
      <c r="I33" s="40" t="s">
        <v>313</v>
      </c>
      <c r="J33" s="34">
        <v>1079</v>
      </c>
      <c r="K33" s="26" t="s">
        <v>13</v>
      </c>
      <c r="L33" s="46">
        <v>44476</v>
      </c>
    </row>
    <row r="34" spans="1:25" s="105" customFormat="1" ht="18" customHeight="1" x14ac:dyDescent="0.25">
      <c r="A34" s="129" t="s">
        <v>221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25" ht="147.6" customHeight="1" x14ac:dyDescent="0.25">
      <c r="A35" s="114">
        <v>28</v>
      </c>
      <c r="B35" s="26" t="s">
        <v>82</v>
      </c>
      <c r="C35" s="22" t="s">
        <v>695</v>
      </c>
      <c r="D35" s="22" t="s">
        <v>227</v>
      </c>
      <c r="E35" s="26" t="s">
        <v>251</v>
      </c>
      <c r="F35" s="26" t="s">
        <v>412</v>
      </c>
      <c r="G35" s="26" t="s">
        <v>101</v>
      </c>
      <c r="H35" s="26" t="s">
        <v>201</v>
      </c>
      <c r="I35" s="40">
        <v>5</v>
      </c>
      <c r="J35" s="112">
        <v>12.154999999999999</v>
      </c>
      <c r="K35" s="26" t="s">
        <v>13</v>
      </c>
      <c r="L35" s="46">
        <v>44777</v>
      </c>
    </row>
    <row r="36" spans="1:25" ht="93.6" customHeight="1" x14ac:dyDescent="0.25">
      <c r="A36" s="26">
        <v>29</v>
      </c>
      <c r="B36" s="26" t="s">
        <v>85</v>
      </c>
      <c r="C36" s="22" t="s">
        <v>696</v>
      </c>
      <c r="D36" s="22" t="s">
        <v>402</v>
      </c>
      <c r="E36" s="26" t="s">
        <v>251</v>
      </c>
      <c r="F36" s="26" t="s">
        <v>413</v>
      </c>
      <c r="G36" s="26" t="s">
        <v>101</v>
      </c>
      <c r="H36" s="26" t="s">
        <v>86</v>
      </c>
      <c r="I36" s="40">
        <v>28</v>
      </c>
      <c r="J36" s="34">
        <v>45.05</v>
      </c>
      <c r="K36" s="26" t="s">
        <v>13</v>
      </c>
      <c r="L36" s="46">
        <v>44777</v>
      </c>
    </row>
    <row r="37" spans="1:25" ht="112.95" customHeight="1" x14ac:dyDescent="0.25">
      <c r="A37" s="26">
        <v>30</v>
      </c>
      <c r="B37" s="26" t="s">
        <v>85</v>
      </c>
      <c r="C37" s="22" t="s">
        <v>698</v>
      </c>
      <c r="D37" s="22" t="s">
        <v>227</v>
      </c>
      <c r="E37" s="26" t="s">
        <v>251</v>
      </c>
      <c r="F37" s="26" t="s">
        <v>414</v>
      </c>
      <c r="G37" s="26" t="s">
        <v>101</v>
      </c>
      <c r="H37" s="26" t="s">
        <v>87</v>
      </c>
      <c r="I37" s="40">
        <v>28</v>
      </c>
      <c r="J37" s="34">
        <v>49.95</v>
      </c>
      <c r="K37" s="26" t="s">
        <v>13</v>
      </c>
      <c r="L37" s="46">
        <v>44777</v>
      </c>
    </row>
    <row r="38" spans="1:25" ht="111.6" customHeight="1" x14ac:dyDescent="0.25">
      <c r="A38" s="26">
        <v>31</v>
      </c>
      <c r="B38" s="26" t="s">
        <v>85</v>
      </c>
      <c r="C38" s="22" t="s">
        <v>697</v>
      </c>
      <c r="D38" s="22" t="s">
        <v>227</v>
      </c>
      <c r="E38" s="26" t="s">
        <v>251</v>
      </c>
      <c r="F38" s="26" t="s">
        <v>415</v>
      </c>
      <c r="G38" s="26" t="s">
        <v>101</v>
      </c>
      <c r="H38" s="26" t="s">
        <v>495</v>
      </c>
      <c r="I38" s="40">
        <v>42</v>
      </c>
      <c r="J38" s="112">
        <v>78.094999999999999</v>
      </c>
      <c r="K38" s="26" t="s">
        <v>13</v>
      </c>
      <c r="L38" s="46">
        <v>44777</v>
      </c>
    </row>
    <row r="39" spans="1:25" ht="101.4" customHeight="1" x14ac:dyDescent="0.25">
      <c r="A39" s="26">
        <v>32</v>
      </c>
      <c r="B39" s="26" t="s">
        <v>89</v>
      </c>
      <c r="C39" s="22" t="s">
        <v>699</v>
      </c>
      <c r="D39" s="22" t="s">
        <v>227</v>
      </c>
      <c r="E39" s="26" t="s">
        <v>251</v>
      </c>
      <c r="F39" s="26" t="s">
        <v>416</v>
      </c>
      <c r="G39" s="26" t="s">
        <v>101</v>
      </c>
      <c r="H39" s="26" t="s">
        <v>496</v>
      </c>
      <c r="I39" s="40">
        <v>22</v>
      </c>
      <c r="J39" s="34">
        <v>32.65</v>
      </c>
      <c r="K39" s="26" t="s">
        <v>13</v>
      </c>
      <c r="L39" s="46">
        <v>44777</v>
      </c>
    </row>
    <row r="40" spans="1:25" s="2" customFormat="1" ht="123.6" customHeight="1" x14ac:dyDescent="0.3">
      <c r="A40" s="26">
        <v>33</v>
      </c>
      <c r="B40" s="22" t="s">
        <v>232</v>
      </c>
      <c r="C40" s="22" t="s">
        <v>700</v>
      </c>
      <c r="D40" s="22" t="s">
        <v>227</v>
      </c>
      <c r="E40" s="26" t="s">
        <v>251</v>
      </c>
      <c r="F40" s="22" t="s">
        <v>701</v>
      </c>
      <c r="G40" s="26" t="s">
        <v>101</v>
      </c>
      <c r="H40" s="22" t="s">
        <v>52</v>
      </c>
      <c r="I40" s="41">
        <v>28</v>
      </c>
      <c r="J40" s="35">
        <v>35.14</v>
      </c>
      <c r="K40" s="26" t="s">
        <v>13</v>
      </c>
      <c r="L40" s="46">
        <v>44777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66.2" customHeight="1" x14ac:dyDescent="0.25">
      <c r="A41" s="26">
        <v>34</v>
      </c>
      <c r="B41" s="26" t="s">
        <v>146</v>
      </c>
      <c r="C41" s="26" t="s">
        <v>292</v>
      </c>
      <c r="D41" s="22" t="s">
        <v>311</v>
      </c>
      <c r="E41" s="26" t="s">
        <v>306</v>
      </c>
      <c r="F41" s="26" t="s">
        <v>386</v>
      </c>
      <c r="G41" s="26" t="s">
        <v>101</v>
      </c>
      <c r="H41" s="26" t="s">
        <v>21</v>
      </c>
      <c r="I41" s="40">
        <v>12</v>
      </c>
      <c r="J41" s="35" t="s">
        <v>482</v>
      </c>
      <c r="K41" s="26" t="s">
        <v>13</v>
      </c>
      <c r="L41" s="27" t="s">
        <v>478</v>
      </c>
    </row>
    <row r="42" spans="1:25" s="105" customFormat="1" x14ac:dyDescent="0.35">
      <c r="A42" s="131" t="s">
        <v>216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</row>
    <row r="43" spans="1:25" ht="79.8" customHeight="1" x14ac:dyDescent="0.25">
      <c r="A43" s="22">
        <v>35</v>
      </c>
      <c r="B43" s="22" t="s">
        <v>195</v>
      </c>
      <c r="C43" s="22" t="s">
        <v>197</v>
      </c>
      <c r="D43" s="22" t="s">
        <v>196</v>
      </c>
      <c r="E43" s="22" t="s">
        <v>198</v>
      </c>
      <c r="F43" s="22" t="s">
        <v>417</v>
      </c>
      <c r="G43" s="22" t="s">
        <v>101</v>
      </c>
      <c r="H43" s="22" t="s">
        <v>199</v>
      </c>
      <c r="I43" s="41">
        <v>793</v>
      </c>
      <c r="J43" s="35">
        <v>19740.7</v>
      </c>
      <c r="K43" s="22" t="s">
        <v>5</v>
      </c>
      <c r="L43" s="47">
        <v>44475</v>
      </c>
    </row>
    <row r="44" spans="1:25" s="8" customFormat="1" ht="116.4" customHeight="1" x14ac:dyDescent="0.3">
      <c r="A44" s="115">
        <v>36</v>
      </c>
      <c r="B44" s="115" t="s">
        <v>200</v>
      </c>
      <c r="C44" s="115" t="s">
        <v>197</v>
      </c>
      <c r="D44" s="115" t="s">
        <v>196</v>
      </c>
      <c r="E44" s="22" t="s">
        <v>728</v>
      </c>
      <c r="F44" s="115" t="s">
        <v>418</v>
      </c>
      <c r="G44" s="97" t="s">
        <v>101</v>
      </c>
      <c r="H44" s="115" t="s">
        <v>201</v>
      </c>
      <c r="I44" s="42">
        <v>83</v>
      </c>
      <c r="J44" s="37">
        <v>2735.9</v>
      </c>
      <c r="K44" s="115" t="s">
        <v>5</v>
      </c>
      <c r="L44" s="63">
        <v>44476</v>
      </c>
    </row>
    <row r="45" spans="1:25" s="9" customFormat="1" ht="115.2" customHeight="1" x14ac:dyDescent="0.3">
      <c r="A45" s="22">
        <v>37</v>
      </c>
      <c r="B45" s="26" t="s">
        <v>88</v>
      </c>
      <c r="C45" s="26" t="s">
        <v>283</v>
      </c>
      <c r="D45" s="26" t="s">
        <v>227</v>
      </c>
      <c r="E45" s="26" t="s">
        <v>262</v>
      </c>
      <c r="F45" s="26" t="s">
        <v>419</v>
      </c>
      <c r="G45" s="55" t="s">
        <v>101</v>
      </c>
      <c r="H45" s="26" t="s">
        <v>496</v>
      </c>
      <c r="I45" s="40">
        <v>62</v>
      </c>
      <c r="J45" s="34">
        <v>222.1</v>
      </c>
      <c r="K45" s="26" t="s">
        <v>13</v>
      </c>
      <c r="L45" s="46">
        <v>44777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s="9" customFormat="1" ht="172.2" customHeight="1" x14ac:dyDescent="0.3">
      <c r="A46" s="22">
        <v>38</v>
      </c>
      <c r="B46" s="26" t="s">
        <v>260</v>
      </c>
      <c r="C46" s="26" t="s">
        <v>740</v>
      </c>
      <c r="D46" s="22" t="s">
        <v>196</v>
      </c>
      <c r="E46" s="26" t="s">
        <v>263</v>
      </c>
      <c r="F46" s="26" t="s">
        <v>264</v>
      </c>
      <c r="G46" s="55" t="s">
        <v>101</v>
      </c>
      <c r="H46" s="26" t="s">
        <v>261</v>
      </c>
      <c r="I46" s="40" t="s">
        <v>313</v>
      </c>
      <c r="J46" s="34">
        <v>352.06</v>
      </c>
      <c r="K46" s="26" t="s">
        <v>13</v>
      </c>
      <c r="L46" s="46">
        <v>44471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s="8" customFormat="1" ht="127.8" customHeight="1" x14ac:dyDescent="0.3">
      <c r="A47" s="94">
        <v>39</v>
      </c>
      <c r="B47" s="94" t="s">
        <v>572</v>
      </c>
      <c r="C47" s="94" t="s">
        <v>573</v>
      </c>
      <c r="D47" s="94" t="s">
        <v>577</v>
      </c>
      <c r="E47" s="94" t="s">
        <v>13</v>
      </c>
      <c r="F47" s="94" t="s">
        <v>574</v>
      </c>
      <c r="G47" s="97" t="s">
        <v>101</v>
      </c>
      <c r="H47" s="94" t="s">
        <v>592</v>
      </c>
      <c r="I47" s="42">
        <v>476</v>
      </c>
      <c r="J47" s="37">
        <v>6970</v>
      </c>
      <c r="K47" s="94" t="s">
        <v>575</v>
      </c>
      <c r="L47" s="63">
        <v>44652</v>
      </c>
    </row>
    <row r="48" spans="1:25" s="8" customFormat="1" ht="408.6" customHeight="1" x14ac:dyDescent="0.3">
      <c r="A48" s="94">
        <v>40</v>
      </c>
      <c r="B48" s="94" t="s">
        <v>576</v>
      </c>
      <c r="C48" s="94" t="s">
        <v>397</v>
      </c>
      <c r="D48" s="94" t="s">
        <v>577</v>
      </c>
      <c r="E48" s="94" t="s">
        <v>13</v>
      </c>
      <c r="F48" s="94" t="s">
        <v>578</v>
      </c>
      <c r="G48" s="97" t="s">
        <v>101</v>
      </c>
      <c r="H48" s="94" t="s">
        <v>593</v>
      </c>
      <c r="I48" s="42">
        <v>220</v>
      </c>
      <c r="J48" s="37">
        <v>4434</v>
      </c>
      <c r="K48" s="94" t="s">
        <v>579</v>
      </c>
      <c r="L48" s="63">
        <v>44652</v>
      </c>
    </row>
    <row r="49" spans="1:86" s="8" customFormat="1" ht="408.6" customHeight="1" x14ac:dyDescent="0.3">
      <c r="A49" s="98">
        <v>41</v>
      </c>
      <c r="B49" s="99" t="s">
        <v>683</v>
      </c>
      <c r="C49" s="98" t="s">
        <v>702</v>
      </c>
      <c r="D49" s="98" t="s">
        <v>50</v>
      </c>
      <c r="E49" s="98" t="s">
        <v>141</v>
      </c>
      <c r="F49" s="98" t="s">
        <v>686</v>
      </c>
      <c r="G49" s="98" t="s">
        <v>17</v>
      </c>
      <c r="H49" s="98" t="s">
        <v>361</v>
      </c>
      <c r="I49" s="100">
        <v>22</v>
      </c>
      <c r="J49" s="101">
        <v>30.6</v>
      </c>
      <c r="K49" s="98" t="s">
        <v>13</v>
      </c>
      <c r="L49" s="46">
        <v>44777</v>
      </c>
    </row>
    <row r="50" spans="1:86" s="8" customFormat="1" ht="408.6" customHeight="1" x14ac:dyDescent="0.3">
      <c r="A50" s="94">
        <v>42</v>
      </c>
      <c r="B50" s="102" t="s">
        <v>684</v>
      </c>
      <c r="C50" s="94" t="s">
        <v>703</v>
      </c>
      <c r="D50" s="94" t="s">
        <v>50</v>
      </c>
      <c r="E50" s="98" t="s">
        <v>141</v>
      </c>
      <c r="F50" s="94" t="s">
        <v>686</v>
      </c>
      <c r="G50" s="94" t="s">
        <v>17</v>
      </c>
      <c r="H50" s="94" t="s">
        <v>187</v>
      </c>
      <c r="I50" s="42">
        <v>10</v>
      </c>
      <c r="J50" s="37">
        <v>72.599999999999994</v>
      </c>
      <c r="K50" s="94" t="s">
        <v>13</v>
      </c>
      <c r="L50" s="46">
        <v>44777</v>
      </c>
    </row>
    <row r="51" spans="1:86" s="12" customFormat="1" ht="408.6" customHeight="1" x14ac:dyDescent="0.3">
      <c r="A51" s="26">
        <v>43</v>
      </c>
      <c r="B51" s="26" t="s">
        <v>300</v>
      </c>
      <c r="C51" s="26" t="s">
        <v>704</v>
      </c>
      <c r="D51" s="22" t="s">
        <v>227</v>
      </c>
      <c r="E51" s="26" t="s">
        <v>639</v>
      </c>
      <c r="F51" s="26" t="s">
        <v>685</v>
      </c>
      <c r="G51" s="26" t="s">
        <v>101</v>
      </c>
      <c r="H51" s="26" t="s">
        <v>26</v>
      </c>
      <c r="I51" s="40">
        <v>474</v>
      </c>
      <c r="J51" s="34">
        <v>744.77</v>
      </c>
      <c r="K51" s="26" t="s">
        <v>13</v>
      </c>
      <c r="L51" s="46">
        <v>44777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</row>
    <row r="52" spans="1:86" s="140" customFormat="1" ht="19.8" customHeight="1" x14ac:dyDescent="0.3">
      <c r="A52" s="137" t="s">
        <v>730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9"/>
    </row>
    <row r="53" spans="1:86" s="8" customFormat="1" ht="408.6" customHeight="1" x14ac:dyDescent="0.3">
      <c r="A53" s="98">
        <v>44</v>
      </c>
      <c r="B53" s="99" t="s">
        <v>580</v>
      </c>
      <c r="C53" s="98" t="s">
        <v>705</v>
      </c>
      <c r="D53" s="98" t="s">
        <v>28</v>
      </c>
      <c r="E53" s="98" t="s">
        <v>639</v>
      </c>
      <c r="F53" s="98" t="s">
        <v>685</v>
      </c>
      <c r="G53" s="98" t="s">
        <v>101</v>
      </c>
      <c r="H53" s="98" t="s">
        <v>581</v>
      </c>
      <c r="I53" s="100">
        <v>94</v>
      </c>
      <c r="J53" s="101">
        <v>40.299999999999997</v>
      </c>
      <c r="K53" s="98" t="s">
        <v>13</v>
      </c>
      <c r="L53" s="46">
        <v>44777</v>
      </c>
    </row>
    <row r="54" spans="1:86" s="111" customFormat="1" ht="16.95" customHeight="1" x14ac:dyDescent="0.3">
      <c r="A54" s="129" t="s">
        <v>208</v>
      </c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</row>
    <row r="55" spans="1:86" s="6" customFormat="1" ht="264.60000000000002" customHeight="1" x14ac:dyDescent="0.25">
      <c r="A55" s="94">
        <v>45</v>
      </c>
      <c r="B55" s="94" t="s">
        <v>63</v>
      </c>
      <c r="C55" s="94" t="s">
        <v>284</v>
      </c>
      <c r="D55" s="94" t="s">
        <v>64</v>
      </c>
      <c r="E55" s="94" t="s">
        <v>65</v>
      </c>
      <c r="F55" s="94" t="s">
        <v>512</v>
      </c>
      <c r="G55" s="94" t="s">
        <v>255</v>
      </c>
      <c r="H55" s="94" t="s">
        <v>594</v>
      </c>
      <c r="I55" s="42" t="s">
        <v>313</v>
      </c>
      <c r="J55" s="37">
        <v>200</v>
      </c>
      <c r="K55" s="94" t="s">
        <v>13</v>
      </c>
      <c r="L55" s="63">
        <v>44760</v>
      </c>
    </row>
    <row r="56" spans="1:86" s="6" customFormat="1" ht="272.39999999999998" customHeight="1" x14ac:dyDescent="0.25">
      <c r="A56" s="94">
        <v>46</v>
      </c>
      <c r="B56" s="94" t="s">
        <v>66</v>
      </c>
      <c r="C56" s="94" t="s">
        <v>513</v>
      </c>
      <c r="D56" s="94" t="s">
        <v>67</v>
      </c>
      <c r="E56" s="94" t="s">
        <v>65</v>
      </c>
      <c r="F56" s="94" t="s">
        <v>514</v>
      </c>
      <c r="G56" s="94" t="s">
        <v>255</v>
      </c>
      <c r="H56" s="94" t="s">
        <v>595</v>
      </c>
      <c r="I56" s="95">
        <v>75</v>
      </c>
      <c r="J56" s="37">
        <v>7006</v>
      </c>
      <c r="K56" s="94" t="s">
        <v>254</v>
      </c>
      <c r="L56" s="63">
        <v>44760</v>
      </c>
    </row>
    <row r="57" spans="1:86" s="1" customFormat="1" ht="118.8" customHeight="1" x14ac:dyDescent="0.3">
      <c r="A57" s="86">
        <v>47</v>
      </c>
      <c r="B57" s="86" t="s">
        <v>252</v>
      </c>
      <c r="C57" s="86" t="s">
        <v>706</v>
      </c>
      <c r="D57" s="86" t="s">
        <v>67</v>
      </c>
      <c r="E57" s="86" t="s">
        <v>403</v>
      </c>
      <c r="F57" s="86" t="s">
        <v>420</v>
      </c>
      <c r="G57" s="86" t="s">
        <v>255</v>
      </c>
      <c r="H57" s="86" t="s">
        <v>241</v>
      </c>
      <c r="I57" s="42" t="s">
        <v>313</v>
      </c>
      <c r="J57" s="37">
        <v>607.70000000000005</v>
      </c>
      <c r="K57" s="86" t="s">
        <v>13</v>
      </c>
      <c r="L57" s="86" t="s">
        <v>181</v>
      </c>
      <c r="M57" s="5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spans="1:86" s="1" customFormat="1" ht="156" customHeight="1" x14ac:dyDescent="0.3">
      <c r="A58" s="86">
        <v>48</v>
      </c>
      <c r="B58" s="86" t="s">
        <v>253</v>
      </c>
      <c r="C58" s="86" t="s">
        <v>285</v>
      </c>
      <c r="D58" s="86" t="s">
        <v>67</v>
      </c>
      <c r="E58" s="86" t="s">
        <v>488</v>
      </c>
      <c r="F58" s="86" t="s">
        <v>393</v>
      </c>
      <c r="G58" s="86" t="s">
        <v>255</v>
      </c>
      <c r="H58" s="86" t="s">
        <v>256</v>
      </c>
      <c r="I58" s="42">
        <v>60</v>
      </c>
      <c r="J58" s="37">
        <v>14396.2</v>
      </c>
      <c r="K58" s="86" t="s">
        <v>13</v>
      </c>
      <c r="L58" s="86" t="s">
        <v>185</v>
      </c>
      <c r="M58" s="5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spans="1:86" s="6" customFormat="1" ht="409.2" customHeight="1" x14ac:dyDescent="0.25">
      <c r="A59" s="104">
        <v>49</v>
      </c>
      <c r="B59" s="104" t="s">
        <v>12</v>
      </c>
      <c r="C59" s="104" t="s">
        <v>14</v>
      </c>
      <c r="D59" s="104" t="s">
        <v>68</v>
      </c>
      <c r="E59" s="104" t="s">
        <v>65</v>
      </c>
      <c r="F59" s="104" t="s">
        <v>301</v>
      </c>
      <c r="G59" s="104" t="s">
        <v>255</v>
      </c>
      <c r="H59" s="104" t="s">
        <v>596</v>
      </c>
      <c r="I59" s="42" t="s">
        <v>313</v>
      </c>
      <c r="J59" s="104">
        <v>1168.1199999999999</v>
      </c>
      <c r="K59" s="104" t="s">
        <v>13</v>
      </c>
      <c r="L59" s="63">
        <v>44760</v>
      </c>
    </row>
    <row r="60" spans="1:86" s="6" customFormat="1" ht="307.2" customHeight="1" x14ac:dyDescent="0.25">
      <c r="A60" s="104">
        <v>50</v>
      </c>
      <c r="B60" s="104" t="s">
        <v>363</v>
      </c>
      <c r="C60" s="104" t="s">
        <v>520</v>
      </c>
      <c r="D60" s="104" t="s">
        <v>70</v>
      </c>
      <c r="E60" s="104" t="s">
        <v>65</v>
      </c>
      <c r="F60" s="104" t="s">
        <v>521</v>
      </c>
      <c r="G60" s="104" t="s">
        <v>255</v>
      </c>
      <c r="H60" s="104" t="s">
        <v>597</v>
      </c>
      <c r="I60" s="42" t="s">
        <v>313</v>
      </c>
      <c r="J60" s="95">
        <v>70</v>
      </c>
      <c r="K60" s="104" t="s">
        <v>13</v>
      </c>
      <c r="L60" s="63">
        <v>44760</v>
      </c>
    </row>
    <row r="61" spans="1:86" s="106" customFormat="1" x14ac:dyDescent="0.3">
      <c r="A61" s="129" t="s">
        <v>209</v>
      </c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10"/>
    </row>
    <row r="62" spans="1:86" s="9" customFormat="1" ht="409.2" customHeight="1" x14ac:dyDescent="0.3">
      <c r="A62" s="26">
        <v>51</v>
      </c>
      <c r="B62" s="26" t="s">
        <v>149</v>
      </c>
      <c r="C62" s="26" t="s">
        <v>150</v>
      </c>
      <c r="D62" s="26" t="s">
        <v>707</v>
      </c>
      <c r="E62" s="26" t="s">
        <v>198</v>
      </c>
      <c r="F62" s="26" t="s">
        <v>151</v>
      </c>
      <c r="G62" s="26" t="s">
        <v>101</v>
      </c>
      <c r="H62" s="26" t="s">
        <v>353</v>
      </c>
      <c r="I62" s="40">
        <v>1600</v>
      </c>
      <c r="J62" s="34">
        <v>98797</v>
      </c>
      <c r="K62" s="26" t="s">
        <v>491</v>
      </c>
      <c r="L62" s="46">
        <v>44378</v>
      </c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86" ht="198" x14ac:dyDescent="0.25">
      <c r="A63" s="115">
        <v>52</v>
      </c>
      <c r="B63" s="26" t="s">
        <v>152</v>
      </c>
      <c r="C63" s="26" t="s">
        <v>286</v>
      </c>
      <c r="D63" s="26" t="s">
        <v>707</v>
      </c>
      <c r="E63" s="26" t="s">
        <v>198</v>
      </c>
      <c r="F63" s="26" t="s">
        <v>153</v>
      </c>
      <c r="G63" s="26" t="s">
        <v>101</v>
      </c>
      <c r="H63" s="26" t="s">
        <v>352</v>
      </c>
      <c r="I63" s="40">
        <v>460</v>
      </c>
      <c r="J63" s="34">
        <v>11982</v>
      </c>
      <c r="K63" s="26" t="s">
        <v>492</v>
      </c>
      <c r="L63" s="46">
        <v>44379</v>
      </c>
    </row>
    <row r="64" spans="1:86" x14ac:dyDescent="0.35">
      <c r="A64" s="144" t="s">
        <v>320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</row>
    <row r="65" spans="1:25" s="105" customFormat="1" x14ac:dyDescent="0.25">
      <c r="A65" s="129" t="s">
        <v>211</v>
      </c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</row>
    <row r="66" spans="1:25" ht="154.80000000000001" customHeight="1" x14ac:dyDescent="0.25">
      <c r="A66" s="22">
        <v>53</v>
      </c>
      <c r="B66" s="22" t="s">
        <v>346</v>
      </c>
      <c r="C66" s="22" t="s">
        <v>721</v>
      </c>
      <c r="D66" s="22" t="s">
        <v>42</v>
      </c>
      <c r="E66" s="22" t="s">
        <v>13</v>
      </c>
      <c r="F66" s="22" t="s">
        <v>384</v>
      </c>
      <c r="G66" s="22" t="s">
        <v>180</v>
      </c>
      <c r="H66" s="22" t="s">
        <v>347</v>
      </c>
      <c r="I66" s="41">
        <v>9</v>
      </c>
      <c r="J66" s="35">
        <v>361</v>
      </c>
      <c r="K66" s="22" t="s">
        <v>13</v>
      </c>
      <c r="L66" s="47">
        <v>44593</v>
      </c>
    </row>
    <row r="67" spans="1:25" s="106" customFormat="1" ht="20.399999999999999" customHeight="1" x14ac:dyDescent="0.35">
      <c r="A67" s="145" t="s">
        <v>210</v>
      </c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7"/>
      <c r="M67" s="107"/>
      <c r="N67" s="109"/>
    </row>
    <row r="68" spans="1:25" s="9" customFormat="1" ht="240.6" customHeight="1" x14ac:dyDescent="0.3">
      <c r="A68" s="26">
        <v>54</v>
      </c>
      <c r="B68" s="26" t="s">
        <v>8</v>
      </c>
      <c r="C68" s="26" t="s">
        <v>9</v>
      </c>
      <c r="D68" s="26" t="s">
        <v>11</v>
      </c>
      <c r="E68" s="26" t="s">
        <v>13</v>
      </c>
      <c r="F68" s="26" t="s">
        <v>421</v>
      </c>
      <c r="G68" s="26" t="s">
        <v>101</v>
      </c>
      <c r="H68" s="26" t="s">
        <v>404</v>
      </c>
      <c r="I68" s="40">
        <v>50</v>
      </c>
      <c r="J68" s="34">
        <v>116.5</v>
      </c>
      <c r="K68" s="26" t="s">
        <v>10</v>
      </c>
      <c r="L68" s="46">
        <v>44484</v>
      </c>
      <c r="M68" s="4"/>
      <c r="N68" s="90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s="105" customFormat="1" x14ac:dyDescent="0.35">
      <c r="A69" s="131" t="s">
        <v>224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</row>
    <row r="70" spans="1:25" s="10" customFormat="1" ht="139.94999999999999" customHeight="1" x14ac:dyDescent="0.25">
      <c r="A70" s="26">
        <v>55</v>
      </c>
      <c r="B70" s="26" t="s">
        <v>123</v>
      </c>
      <c r="C70" s="26" t="s">
        <v>124</v>
      </c>
      <c r="D70" s="26" t="s">
        <v>223</v>
      </c>
      <c r="E70" s="26" t="s">
        <v>313</v>
      </c>
      <c r="F70" s="26" t="s">
        <v>125</v>
      </c>
      <c r="G70" s="26" t="s">
        <v>101</v>
      </c>
      <c r="H70" s="26" t="s">
        <v>598</v>
      </c>
      <c r="I70" s="40" t="s">
        <v>313</v>
      </c>
      <c r="J70" s="34">
        <v>1000</v>
      </c>
      <c r="K70" s="26" t="s">
        <v>126</v>
      </c>
      <c r="L70" s="26"/>
    </row>
    <row r="71" spans="1:25" s="9" customFormat="1" ht="24" customHeight="1" x14ac:dyDescent="0.3">
      <c r="A71" s="126" t="s">
        <v>297</v>
      </c>
      <c r="B71" s="127"/>
      <c r="C71" s="127"/>
      <c r="D71" s="127"/>
      <c r="E71" s="127"/>
      <c r="F71" s="127"/>
      <c r="G71" s="127"/>
      <c r="H71" s="128"/>
      <c r="I71" s="56">
        <f>I68+I66+I63+I62+I58+I56+I45+I44+I43+I41+I40+I39+I38+I37+I36+I35+I28+I27+I26+I25+I24+I21+I20+I19+I18+I17+I16+I14+I13+I7+I6+I5+I29+I53+I51+I50+I49+I48+I47+I30+I22</f>
        <v>6740</v>
      </c>
      <c r="J71" s="166">
        <f>J68+J66+J63+J62+J58+J56+J45+J44+J43+J41+J40+J39+J38+J37+J36+J35+J28+J27+J26+J25+J24+J21+J20+J19+J18+J17+J16+J14+J13+J7+J6+J5+J29+J70+J60+J59+J57+J55+J53+J50+J49+J48+J47+J46+J33+J32+J30+J22+J12+J11+J10+J9+J8+J66+J51</f>
        <v>1000268.4340000001</v>
      </c>
      <c r="K71" s="57"/>
      <c r="L71" s="58"/>
      <c r="M71" s="4"/>
      <c r="N71" s="90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s="9" customFormat="1" ht="15.6" customHeight="1" x14ac:dyDescent="0.3">
      <c r="A72" s="148" t="s">
        <v>217</v>
      </c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50"/>
      <c r="M72" s="4"/>
      <c r="N72" s="90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s="106" customFormat="1" x14ac:dyDescent="0.35">
      <c r="A73" s="145" t="s">
        <v>212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7"/>
      <c r="M73" s="107"/>
      <c r="N73" s="109"/>
    </row>
    <row r="74" spans="1:25" s="11" customFormat="1" ht="243.6" customHeight="1" x14ac:dyDescent="0.3">
      <c r="A74" s="22">
        <v>1</v>
      </c>
      <c r="B74" s="22" t="s">
        <v>719</v>
      </c>
      <c r="C74" s="22" t="s">
        <v>720</v>
      </c>
      <c r="D74" s="22" t="s">
        <v>16</v>
      </c>
      <c r="E74" s="22" t="s">
        <v>356</v>
      </c>
      <c r="F74" s="22" t="s">
        <v>422</v>
      </c>
      <c r="G74" s="22" t="s">
        <v>17</v>
      </c>
      <c r="H74" s="22" t="s">
        <v>355</v>
      </c>
      <c r="I74" s="41">
        <v>58</v>
      </c>
      <c r="J74" s="35">
        <v>333.65</v>
      </c>
      <c r="K74" s="22" t="s">
        <v>431</v>
      </c>
      <c r="L74" s="47">
        <v>44761</v>
      </c>
      <c r="M74" s="21"/>
      <c r="N74" s="87"/>
    </row>
    <row r="75" spans="1:25" s="8" customFormat="1" ht="176.4" customHeight="1" x14ac:dyDescent="0.3">
      <c r="A75" s="118">
        <v>2</v>
      </c>
      <c r="B75" s="118" t="s">
        <v>27</v>
      </c>
      <c r="C75" s="118" t="s">
        <v>15</v>
      </c>
      <c r="D75" s="118" t="s">
        <v>28</v>
      </c>
      <c r="E75" s="118" t="s">
        <v>13</v>
      </c>
      <c r="F75" s="118" t="s">
        <v>424</v>
      </c>
      <c r="G75" s="118" t="s">
        <v>17</v>
      </c>
      <c r="H75" s="118" t="s">
        <v>497</v>
      </c>
      <c r="I75" s="42">
        <v>100</v>
      </c>
      <c r="J75" s="37">
        <v>100</v>
      </c>
      <c r="K75" s="118" t="s">
        <v>13</v>
      </c>
      <c r="L75" s="63">
        <v>44761</v>
      </c>
      <c r="M75" s="4"/>
      <c r="N75" s="90"/>
    </row>
    <row r="76" spans="1:25" s="8" customFormat="1" ht="90.6" customHeight="1" x14ac:dyDescent="0.3">
      <c r="A76" s="104">
        <v>3</v>
      </c>
      <c r="B76" s="104" t="s">
        <v>29</v>
      </c>
      <c r="C76" s="104" t="s">
        <v>30</v>
      </c>
      <c r="D76" s="104" t="s">
        <v>28</v>
      </c>
      <c r="E76" s="104" t="s">
        <v>13</v>
      </c>
      <c r="F76" s="104" t="s">
        <v>425</v>
      </c>
      <c r="G76" s="104" t="s">
        <v>17</v>
      </c>
      <c r="H76" s="104" t="s">
        <v>497</v>
      </c>
      <c r="I76" s="42">
        <v>25</v>
      </c>
      <c r="J76" s="37">
        <v>31.742000000000001</v>
      </c>
      <c r="K76" s="104" t="s">
        <v>13</v>
      </c>
      <c r="L76" s="63">
        <v>44761</v>
      </c>
      <c r="M76" s="4"/>
      <c r="N76" s="90"/>
    </row>
    <row r="77" spans="1:25" s="8" customFormat="1" ht="218.4" customHeight="1" x14ac:dyDescent="0.3">
      <c r="A77" s="104">
        <v>4</v>
      </c>
      <c r="B77" s="104" t="s">
        <v>38</v>
      </c>
      <c r="C77" s="104" t="s">
        <v>39</v>
      </c>
      <c r="D77" s="104" t="s">
        <v>32</v>
      </c>
      <c r="E77" s="104" t="s">
        <v>13</v>
      </c>
      <c r="F77" s="104" t="s">
        <v>426</v>
      </c>
      <c r="G77" s="104" t="s">
        <v>17</v>
      </c>
      <c r="H77" s="104" t="s">
        <v>497</v>
      </c>
      <c r="I77" s="42">
        <v>26</v>
      </c>
      <c r="J77" s="37">
        <v>25</v>
      </c>
      <c r="K77" s="104" t="s">
        <v>18</v>
      </c>
      <c r="L77" s="63">
        <v>44761</v>
      </c>
      <c r="M77" s="4"/>
      <c r="N77" s="90"/>
    </row>
    <row r="78" spans="1:25" s="8" customFormat="1" ht="233.4" customHeight="1" x14ac:dyDescent="0.3">
      <c r="A78" s="104">
        <v>5</v>
      </c>
      <c r="B78" s="104" t="s">
        <v>53</v>
      </c>
      <c r="C78" s="104" t="s">
        <v>15</v>
      </c>
      <c r="D78" s="104" t="s">
        <v>24</v>
      </c>
      <c r="E78" s="104" t="s">
        <v>13</v>
      </c>
      <c r="F78" s="104" t="s">
        <v>422</v>
      </c>
      <c r="G78" s="104" t="s">
        <v>557</v>
      </c>
      <c r="H78" s="104" t="s">
        <v>355</v>
      </c>
      <c r="I78" s="42">
        <v>5</v>
      </c>
      <c r="J78" s="37">
        <v>15</v>
      </c>
      <c r="K78" s="104" t="s">
        <v>13</v>
      </c>
      <c r="L78" s="63">
        <v>44761</v>
      </c>
      <c r="M78" s="4"/>
      <c r="N78" s="90"/>
    </row>
    <row r="79" spans="1:25" s="8" customFormat="1" ht="150.6" customHeight="1" x14ac:dyDescent="0.3">
      <c r="A79" s="104">
        <v>6</v>
      </c>
      <c r="B79" s="104" t="s">
        <v>615</v>
      </c>
      <c r="C79" s="104" t="s">
        <v>15</v>
      </c>
      <c r="D79" s="104" t="s">
        <v>22</v>
      </c>
      <c r="E79" s="104" t="s">
        <v>235</v>
      </c>
      <c r="F79" s="104" t="s">
        <v>428</v>
      </c>
      <c r="G79" s="104" t="s">
        <v>17</v>
      </c>
      <c r="H79" s="104" t="s">
        <v>498</v>
      </c>
      <c r="I79" s="42">
        <v>250</v>
      </c>
      <c r="J79" s="37">
        <v>11000</v>
      </c>
      <c r="K79" s="104" t="s">
        <v>13</v>
      </c>
      <c r="L79" s="63">
        <v>44761</v>
      </c>
      <c r="M79" s="4"/>
      <c r="N79" s="90"/>
    </row>
    <row r="80" spans="1:25" s="8" customFormat="1" ht="114" customHeight="1" x14ac:dyDescent="0.3">
      <c r="A80" s="104">
        <v>7</v>
      </c>
      <c r="B80" s="104" t="s">
        <v>614</v>
      </c>
      <c r="C80" s="104" t="s">
        <v>34</v>
      </c>
      <c r="D80" s="104" t="s">
        <v>55</v>
      </c>
      <c r="E80" s="104" t="s">
        <v>236</v>
      </c>
      <c r="F80" s="104" t="s">
        <v>429</v>
      </c>
      <c r="G80" s="104" t="s">
        <v>17</v>
      </c>
      <c r="H80" s="104" t="s">
        <v>337</v>
      </c>
      <c r="I80" s="42">
        <v>120</v>
      </c>
      <c r="J80" s="37">
        <v>25000</v>
      </c>
      <c r="K80" s="104" t="s">
        <v>34</v>
      </c>
      <c r="L80" s="63">
        <v>44761</v>
      </c>
      <c r="M80" s="4"/>
      <c r="N80" s="90"/>
    </row>
    <row r="81" spans="1:25" s="8" customFormat="1" ht="135.6" customHeight="1" x14ac:dyDescent="0.3">
      <c r="A81" s="104">
        <v>8</v>
      </c>
      <c r="B81" s="104" t="s">
        <v>56</v>
      </c>
      <c r="C81" s="104" t="s">
        <v>34</v>
      </c>
      <c r="D81" s="104" t="s">
        <v>28</v>
      </c>
      <c r="E81" s="104" t="s">
        <v>236</v>
      </c>
      <c r="F81" s="104" t="s">
        <v>33</v>
      </c>
      <c r="G81" s="104" t="s">
        <v>17</v>
      </c>
      <c r="H81" s="104" t="s">
        <v>497</v>
      </c>
      <c r="I81" s="42">
        <v>200</v>
      </c>
      <c r="J81" s="37">
        <v>15000</v>
      </c>
      <c r="K81" s="104" t="s">
        <v>34</v>
      </c>
      <c r="L81" s="63">
        <v>44761</v>
      </c>
      <c r="M81" s="4"/>
      <c r="N81" s="90"/>
    </row>
    <row r="82" spans="1:25" s="8" customFormat="1" ht="171.6" customHeight="1" x14ac:dyDescent="0.3">
      <c r="A82" s="104">
        <v>9</v>
      </c>
      <c r="B82" s="104" t="s">
        <v>687</v>
      </c>
      <c r="C82" s="104" t="s">
        <v>609</v>
      </c>
      <c r="D82" s="104" t="s">
        <v>57</v>
      </c>
      <c r="E82" s="104" t="s">
        <v>236</v>
      </c>
      <c r="F82" s="104" t="s">
        <v>430</v>
      </c>
      <c r="G82" s="104" t="s">
        <v>17</v>
      </c>
      <c r="H82" s="104" t="s">
        <v>58</v>
      </c>
      <c r="I82" s="42">
        <v>36</v>
      </c>
      <c r="J82" s="37">
        <v>1150</v>
      </c>
      <c r="K82" s="104" t="s">
        <v>357</v>
      </c>
      <c r="L82" s="63">
        <v>44761</v>
      </c>
      <c r="M82" s="4"/>
      <c r="N82" s="90"/>
    </row>
    <row r="83" spans="1:25" s="8" customFormat="1" ht="123" customHeight="1" x14ac:dyDescent="0.3">
      <c r="A83" s="104">
        <v>10</v>
      </c>
      <c r="B83" s="104" t="s">
        <v>358</v>
      </c>
      <c r="C83" s="104" t="s">
        <v>511</v>
      </c>
      <c r="D83" s="104" t="s">
        <v>59</v>
      </c>
      <c r="E83" s="104" t="s">
        <v>304</v>
      </c>
      <c r="F83" s="104" t="s">
        <v>359</v>
      </c>
      <c r="G83" s="104" t="s">
        <v>17</v>
      </c>
      <c r="H83" s="104" t="s">
        <v>58</v>
      </c>
      <c r="I83" s="42">
        <v>50</v>
      </c>
      <c r="J83" s="37">
        <v>1937.2919999999999</v>
      </c>
      <c r="K83" s="104" t="s">
        <v>13</v>
      </c>
      <c r="L83" s="63">
        <v>44761</v>
      </c>
      <c r="M83" s="4"/>
      <c r="N83" s="90"/>
    </row>
    <row r="84" spans="1:25" ht="108" x14ac:dyDescent="0.25">
      <c r="A84" s="26">
        <v>11</v>
      </c>
      <c r="B84" s="26" t="s">
        <v>92</v>
      </c>
      <c r="C84" s="26" t="s">
        <v>293</v>
      </c>
      <c r="D84" s="26" t="s">
        <v>93</v>
      </c>
      <c r="E84" s="26" t="s">
        <v>13</v>
      </c>
      <c r="F84" s="26" t="s">
        <v>471</v>
      </c>
      <c r="G84" s="26" t="s">
        <v>17</v>
      </c>
      <c r="H84" s="26" t="s">
        <v>497</v>
      </c>
      <c r="I84" s="40">
        <v>100</v>
      </c>
      <c r="J84" s="34">
        <v>400</v>
      </c>
      <c r="K84" s="26" t="s">
        <v>94</v>
      </c>
      <c r="L84" s="46">
        <v>44470</v>
      </c>
    </row>
    <row r="85" spans="1:25" ht="144" customHeight="1" x14ac:dyDescent="0.25">
      <c r="A85" s="26">
        <v>12</v>
      </c>
      <c r="B85" s="26" t="s">
        <v>95</v>
      </c>
      <c r="C85" s="26" t="s">
        <v>13</v>
      </c>
      <c r="D85" s="26" t="s">
        <v>93</v>
      </c>
      <c r="E85" s="26" t="s">
        <v>13</v>
      </c>
      <c r="F85" s="26" t="s">
        <v>471</v>
      </c>
      <c r="G85" s="26" t="s">
        <v>17</v>
      </c>
      <c r="H85" s="26" t="s">
        <v>497</v>
      </c>
      <c r="I85" s="40">
        <v>300</v>
      </c>
      <c r="J85" s="34">
        <v>140</v>
      </c>
      <c r="K85" s="26" t="s">
        <v>96</v>
      </c>
      <c r="L85" s="46">
        <v>44470</v>
      </c>
    </row>
    <row r="86" spans="1:25" ht="154.19999999999999" customHeight="1" x14ac:dyDescent="0.25">
      <c r="A86" s="26">
        <v>13</v>
      </c>
      <c r="B86" s="26" t="s">
        <v>97</v>
      </c>
      <c r="C86" s="26" t="s">
        <v>73</v>
      </c>
      <c r="D86" s="26" t="s">
        <v>93</v>
      </c>
      <c r="E86" s="26" t="s">
        <v>13</v>
      </c>
      <c r="F86" s="26" t="s">
        <v>472</v>
      </c>
      <c r="G86" s="26" t="s">
        <v>7</v>
      </c>
      <c r="H86" s="26" t="s">
        <v>497</v>
      </c>
      <c r="I86" s="40">
        <v>200</v>
      </c>
      <c r="J86" s="34">
        <v>21.5</v>
      </c>
      <c r="K86" s="59" t="s">
        <v>302</v>
      </c>
      <c r="L86" s="46">
        <v>44470</v>
      </c>
    </row>
    <row r="87" spans="1:25" ht="144" customHeight="1" x14ac:dyDescent="0.25">
      <c r="A87" s="26">
        <v>14</v>
      </c>
      <c r="B87" s="26" t="s">
        <v>148</v>
      </c>
      <c r="C87" s="26" t="s">
        <v>390</v>
      </c>
      <c r="D87" s="26" t="s">
        <v>307</v>
      </c>
      <c r="E87" s="26" t="s">
        <v>13</v>
      </c>
      <c r="F87" s="26" t="s">
        <v>391</v>
      </c>
      <c r="G87" s="26" t="s">
        <v>17</v>
      </c>
      <c r="H87" s="26" t="s">
        <v>474</v>
      </c>
      <c r="I87" s="40">
        <v>15</v>
      </c>
      <c r="J87" s="34">
        <v>112</v>
      </c>
      <c r="K87" s="26" t="s">
        <v>13</v>
      </c>
      <c r="L87" s="27" t="s">
        <v>478</v>
      </c>
    </row>
    <row r="88" spans="1:25" ht="72" x14ac:dyDescent="0.25">
      <c r="A88" s="60">
        <v>15</v>
      </c>
      <c r="B88" s="60" t="s">
        <v>144</v>
      </c>
      <c r="C88" s="60" t="s">
        <v>708</v>
      </c>
      <c r="D88" s="60" t="s">
        <v>145</v>
      </c>
      <c r="E88" s="60" t="s">
        <v>13</v>
      </c>
      <c r="F88" s="60" t="s">
        <v>473</v>
      </c>
      <c r="G88" s="60" t="s">
        <v>17</v>
      </c>
      <c r="H88" s="60" t="s">
        <v>497</v>
      </c>
      <c r="I88" s="40" t="s">
        <v>313</v>
      </c>
      <c r="J88" s="34" t="s">
        <v>313</v>
      </c>
      <c r="K88" s="60"/>
      <c r="L88" s="46">
        <v>44256</v>
      </c>
    </row>
    <row r="89" spans="1:25" ht="234" x14ac:dyDescent="0.25">
      <c r="A89" s="53">
        <v>16</v>
      </c>
      <c r="B89" s="26" t="s">
        <v>169</v>
      </c>
      <c r="C89" s="26" t="s">
        <v>73</v>
      </c>
      <c r="D89" s="26" t="s">
        <v>74</v>
      </c>
      <c r="E89" s="26" t="s">
        <v>170</v>
      </c>
      <c r="F89" s="26" t="s">
        <v>171</v>
      </c>
      <c r="G89" s="26" t="s">
        <v>17</v>
      </c>
      <c r="H89" s="26" t="s">
        <v>497</v>
      </c>
      <c r="I89" s="40">
        <v>200</v>
      </c>
      <c r="J89" s="34">
        <v>10000</v>
      </c>
      <c r="K89" s="26" t="s">
        <v>13</v>
      </c>
      <c r="L89" s="26" t="s">
        <v>173</v>
      </c>
    </row>
    <row r="90" spans="1:25" ht="234" x14ac:dyDescent="0.25">
      <c r="A90" s="53">
        <v>17</v>
      </c>
      <c r="B90" s="26" t="s">
        <v>174</v>
      </c>
      <c r="C90" s="26" t="s">
        <v>73</v>
      </c>
      <c r="D90" s="26" t="s">
        <v>74</v>
      </c>
      <c r="E90" s="26" t="s">
        <v>170</v>
      </c>
      <c r="F90" s="26" t="s">
        <v>171</v>
      </c>
      <c r="G90" s="26" t="s">
        <v>17</v>
      </c>
      <c r="H90" s="26" t="s">
        <v>497</v>
      </c>
      <c r="I90" s="40">
        <v>55</v>
      </c>
      <c r="J90" s="34">
        <v>794.8</v>
      </c>
      <c r="K90" s="26" t="s">
        <v>13</v>
      </c>
      <c r="L90" s="26" t="s">
        <v>173</v>
      </c>
    </row>
    <row r="91" spans="1:25" ht="234" x14ac:dyDescent="0.25">
      <c r="A91" s="53">
        <v>18</v>
      </c>
      <c r="B91" s="26" t="s">
        <v>324</v>
      </c>
      <c r="C91" s="26" t="s">
        <v>73</v>
      </c>
      <c r="D91" s="26" t="s">
        <v>74</v>
      </c>
      <c r="E91" s="26" t="s">
        <v>170</v>
      </c>
      <c r="F91" s="26" t="s">
        <v>171</v>
      </c>
      <c r="G91" s="26" t="s">
        <v>17</v>
      </c>
      <c r="H91" s="26" t="s">
        <v>497</v>
      </c>
      <c r="I91" s="40">
        <v>56</v>
      </c>
      <c r="J91" s="34">
        <v>600.5</v>
      </c>
      <c r="K91" s="26" t="s">
        <v>13</v>
      </c>
      <c r="L91" s="26" t="s">
        <v>173</v>
      </c>
    </row>
    <row r="92" spans="1:25" ht="36" x14ac:dyDescent="0.25">
      <c r="A92" s="26">
        <v>19</v>
      </c>
      <c r="B92" s="22" t="s">
        <v>327</v>
      </c>
      <c r="C92" s="26" t="s">
        <v>131</v>
      </c>
      <c r="D92" s="26" t="s">
        <v>328</v>
      </c>
      <c r="E92" s="26" t="s">
        <v>13</v>
      </c>
      <c r="F92" s="26" t="s">
        <v>334</v>
      </c>
      <c r="G92" s="26" t="s">
        <v>17</v>
      </c>
      <c r="H92" s="26" t="s">
        <v>497</v>
      </c>
      <c r="I92" s="40">
        <v>154</v>
      </c>
      <c r="J92" s="34">
        <v>560.20000000000005</v>
      </c>
      <c r="K92" s="26" t="s">
        <v>329</v>
      </c>
      <c r="L92" s="47">
        <v>44593</v>
      </c>
    </row>
    <row r="93" spans="1:25" ht="54" x14ac:dyDescent="0.25">
      <c r="A93" s="53">
        <v>20</v>
      </c>
      <c r="B93" s="22" t="s">
        <v>688</v>
      </c>
      <c r="C93" s="26" t="s">
        <v>131</v>
      </c>
      <c r="D93" s="26" t="s">
        <v>709</v>
      </c>
      <c r="E93" s="26" t="s">
        <v>13</v>
      </c>
      <c r="F93" s="26" t="s">
        <v>330</v>
      </c>
      <c r="G93" s="26" t="s">
        <v>17</v>
      </c>
      <c r="H93" s="26" t="s">
        <v>497</v>
      </c>
      <c r="I93" s="40">
        <v>8</v>
      </c>
      <c r="J93" s="34">
        <v>823</v>
      </c>
      <c r="K93" s="26" t="s">
        <v>329</v>
      </c>
      <c r="L93" s="47">
        <v>44593</v>
      </c>
    </row>
    <row r="94" spans="1:25" ht="54" x14ac:dyDescent="0.25">
      <c r="A94" s="53">
        <v>21</v>
      </c>
      <c r="B94" s="22" t="s">
        <v>331</v>
      </c>
      <c r="C94" s="26" t="s">
        <v>131</v>
      </c>
      <c r="D94" s="26" t="s">
        <v>709</v>
      </c>
      <c r="E94" s="26" t="s">
        <v>13</v>
      </c>
      <c r="F94" s="26" t="s">
        <v>330</v>
      </c>
      <c r="G94" s="26" t="s">
        <v>17</v>
      </c>
      <c r="H94" s="26" t="s">
        <v>497</v>
      </c>
      <c r="I94" s="40" t="s">
        <v>313</v>
      </c>
      <c r="J94" s="34" t="s">
        <v>313</v>
      </c>
      <c r="K94" s="26" t="s">
        <v>329</v>
      </c>
      <c r="L94" s="47">
        <v>44593</v>
      </c>
    </row>
    <row r="95" spans="1:25" ht="72" x14ac:dyDescent="0.25">
      <c r="A95" s="53">
        <v>22</v>
      </c>
      <c r="B95" s="22" t="s">
        <v>332</v>
      </c>
      <c r="C95" s="26" t="s">
        <v>131</v>
      </c>
      <c r="D95" s="26" t="s">
        <v>709</v>
      </c>
      <c r="E95" s="26" t="s">
        <v>13</v>
      </c>
      <c r="F95" s="26" t="s">
        <v>330</v>
      </c>
      <c r="G95" s="26" t="s">
        <v>17</v>
      </c>
      <c r="H95" s="26" t="s">
        <v>497</v>
      </c>
      <c r="I95" s="40" t="s">
        <v>313</v>
      </c>
      <c r="J95" s="34" t="s">
        <v>313</v>
      </c>
      <c r="K95" s="26" t="s">
        <v>329</v>
      </c>
      <c r="L95" s="47">
        <v>44593</v>
      </c>
    </row>
    <row r="96" spans="1:25" s="20" customFormat="1" ht="36" x14ac:dyDescent="0.25">
      <c r="A96" s="53">
        <v>23</v>
      </c>
      <c r="B96" s="22" t="s">
        <v>333</v>
      </c>
      <c r="C96" s="26" t="s">
        <v>131</v>
      </c>
      <c r="D96" s="26" t="s">
        <v>709</v>
      </c>
      <c r="E96" s="26" t="s">
        <v>13</v>
      </c>
      <c r="F96" s="26" t="s">
        <v>470</v>
      </c>
      <c r="G96" s="26" t="s">
        <v>17</v>
      </c>
      <c r="H96" s="26" t="s">
        <v>497</v>
      </c>
      <c r="I96" s="40" t="s">
        <v>313</v>
      </c>
      <c r="J96" s="34" t="s">
        <v>313</v>
      </c>
      <c r="K96" s="26" t="s">
        <v>329</v>
      </c>
      <c r="L96" s="47">
        <v>44593</v>
      </c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</row>
    <row r="97" spans="1:25" ht="156" customHeight="1" x14ac:dyDescent="0.25">
      <c r="A97" s="53">
        <v>24</v>
      </c>
      <c r="B97" s="26" t="s">
        <v>176</v>
      </c>
      <c r="C97" s="26" t="s">
        <v>73</v>
      </c>
      <c r="D97" s="26" t="s">
        <v>74</v>
      </c>
      <c r="E97" s="26" t="s">
        <v>170</v>
      </c>
      <c r="F97" s="26" t="s">
        <v>171</v>
      </c>
      <c r="G97" s="26" t="s">
        <v>17</v>
      </c>
      <c r="H97" s="26" t="s">
        <v>497</v>
      </c>
      <c r="I97" s="40">
        <v>340</v>
      </c>
      <c r="J97" s="34">
        <v>13000</v>
      </c>
      <c r="K97" s="26" t="s">
        <v>13</v>
      </c>
      <c r="L97" s="26" t="s">
        <v>173</v>
      </c>
    </row>
    <row r="98" spans="1:25" ht="159" customHeight="1" x14ac:dyDescent="0.25">
      <c r="A98" s="53">
        <v>25</v>
      </c>
      <c r="B98" s="26" t="s">
        <v>178</v>
      </c>
      <c r="C98" s="26" t="s">
        <v>73</v>
      </c>
      <c r="D98" s="26" t="s">
        <v>74</v>
      </c>
      <c r="E98" s="26" t="s">
        <v>170</v>
      </c>
      <c r="F98" s="26" t="s">
        <v>171</v>
      </c>
      <c r="G98" s="26" t="s">
        <v>17</v>
      </c>
      <c r="H98" s="26" t="s">
        <v>497</v>
      </c>
      <c r="I98" s="40">
        <v>500</v>
      </c>
      <c r="J98" s="34">
        <v>1500</v>
      </c>
      <c r="K98" s="26" t="s">
        <v>13</v>
      </c>
      <c r="L98" s="26" t="s">
        <v>173</v>
      </c>
    </row>
    <row r="99" spans="1:25" ht="226.8" customHeight="1" x14ac:dyDescent="0.25">
      <c r="A99" s="53">
        <v>26</v>
      </c>
      <c r="B99" s="26" t="s">
        <v>179</v>
      </c>
      <c r="C99" s="26" t="s">
        <v>73</v>
      </c>
      <c r="D99" s="26" t="s">
        <v>74</v>
      </c>
      <c r="E99" s="26" t="s">
        <v>170</v>
      </c>
      <c r="F99" s="26" t="s">
        <v>171</v>
      </c>
      <c r="G99" s="26" t="s">
        <v>17</v>
      </c>
      <c r="H99" s="26" t="s">
        <v>497</v>
      </c>
      <c r="I99" s="40">
        <v>18</v>
      </c>
      <c r="J99" s="34">
        <v>186.1</v>
      </c>
      <c r="K99" s="26" t="s">
        <v>13</v>
      </c>
      <c r="L99" s="26" t="s">
        <v>173</v>
      </c>
    </row>
    <row r="100" spans="1:25" ht="126" x14ac:dyDescent="0.25">
      <c r="A100" s="61">
        <v>27</v>
      </c>
      <c r="B100" s="61" t="s">
        <v>156</v>
      </c>
      <c r="C100" s="61" t="s">
        <v>157</v>
      </c>
      <c r="D100" s="61" t="s">
        <v>154</v>
      </c>
      <c r="E100" s="29" t="s">
        <v>13</v>
      </c>
      <c r="F100" s="61" t="s">
        <v>158</v>
      </c>
      <c r="G100" s="61" t="s">
        <v>17</v>
      </c>
      <c r="H100" s="61" t="s">
        <v>58</v>
      </c>
      <c r="I100" s="62">
        <v>30</v>
      </c>
      <c r="J100" s="52">
        <v>20</v>
      </c>
      <c r="K100" s="61" t="s">
        <v>155</v>
      </c>
      <c r="L100" s="63">
        <v>44489</v>
      </c>
    </row>
    <row r="101" spans="1:25" ht="54" x14ac:dyDescent="0.25">
      <c r="A101" s="26">
        <v>28</v>
      </c>
      <c r="B101" s="26" t="s">
        <v>483</v>
      </c>
      <c r="C101" s="26" t="s">
        <v>308</v>
      </c>
      <c r="D101" s="26" t="s">
        <v>309</v>
      </c>
      <c r="E101" s="26" t="s">
        <v>728</v>
      </c>
      <c r="F101" s="26" t="s">
        <v>392</v>
      </c>
      <c r="G101" s="26" t="s">
        <v>17</v>
      </c>
      <c r="H101" s="26" t="s">
        <v>474</v>
      </c>
      <c r="I101" s="40" t="s">
        <v>313</v>
      </c>
      <c r="J101" s="34">
        <v>120</v>
      </c>
      <c r="K101" s="26" t="s">
        <v>13</v>
      </c>
      <c r="L101" s="27" t="s">
        <v>478</v>
      </c>
    </row>
    <row r="102" spans="1:25" s="6" customFormat="1" ht="214.8" customHeight="1" x14ac:dyDescent="0.25">
      <c r="A102" s="94">
        <v>29</v>
      </c>
      <c r="B102" s="94" t="s">
        <v>541</v>
      </c>
      <c r="C102" s="94" t="s">
        <v>542</v>
      </c>
      <c r="D102" s="94" t="s">
        <v>28</v>
      </c>
      <c r="E102" s="94" t="s">
        <v>13</v>
      </c>
      <c r="F102" s="94" t="s">
        <v>543</v>
      </c>
      <c r="G102" s="94" t="s">
        <v>558</v>
      </c>
      <c r="H102" s="94" t="s">
        <v>355</v>
      </c>
      <c r="I102" s="42">
        <v>120</v>
      </c>
      <c r="J102" s="37">
        <v>158</v>
      </c>
      <c r="K102" s="94" t="s">
        <v>548</v>
      </c>
      <c r="L102" s="63">
        <v>44761</v>
      </c>
    </row>
    <row r="103" spans="1:25" s="6" customFormat="1" ht="54" x14ac:dyDescent="0.25">
      <c r="A103" s="94">
        <v>30</v>
      </c>
      <c r="B103" s="94" t="s">
        <v>545</v>
      </c>
      <c r="C103" s="94" t="s">
        <v>544</v>
      </c>
      <c r="D103" s="94" t="s">
        <v>28</v>
      </c>
      <c r="E103" s="94" t="s">
        <v>546</v>
      </c>
      <c r="F103" s="94" t="s">
        <v>547</v>
      </c>
      <c r="G103" s="94" t="s">
        <v>17</v>
      </c>
      <c r="H103" s="94" t="s">
        <v>58</v>
      </c>
      <c r="I103" s="42">
        <v>32</v>
      </c>
      <c r="J103" s="37">
        <v>2898.5839999999998</v>
      </c>
      <c r="K103" s="94" t="s">
        <v>13</v>
      </c>
      <c r="L103" s="63">
        <v>44761</v>
      </c>
    </row>
    <row r="104" spans="1:25" s="6" customFormat="1" ht="133.94999999999999" customHeight="1" x14ac:dyDescent="0.25">
      <c r="A104" s="94">
        <v>31</v>
      </c>
      <c r="B104" s="94" t="s">
        <v>549</v>
      </c>
      <c r="C104" s="94" t="s">
        <v>550</v>
      </c>
      <c r="D104" s="94" t="s">
        <v>551</v>
      </c>
      <c r="E104" s="94" t="s">
        <v>13</v>
      </c>
      <c r="F104" s="94" t="s">
        <v>33</v>
      </c>
      <c r="G104" s="94" t="s">
        <v>552</v>
      </c>
      <c r="H104" s="94" t="s">
        <v>553</v>
      </c>
      <c r="I104" s="94">
        <v>181</v>
      </c>
      <c r="J104" s="97">
        <v>90000</v>
      </c>
      <c r="K104" s="94" t="s">
        <v>13</v>
      </c>
      <c r="L104" s="63">
        <v>44761</v>
      </c>
    </row>
    <row r="105" spans="1:25" s="6" customFormat="1" ht="169.2" customHeight="1" x14ac:dyDescent="0.25">
      <c r="A105" s="54">
        <v>32</v>
      </c>
      <c r="B105" s="94" t="s">
        <v>560</v>
      </c>
      <c r="C105" s="94" t="s">
        <v>559</v>
      </c>
      <c r="D105" s="94" t="s">
        <v>28</v>
      </c>
      <c r="E105" s="94" t="s">
        <v>170</v>
      </c>
      <c r="F105" s="94" t="s">
        <v>561</v>
      </c>
      <c r="G105" s="94" t="s">
        <v>17</v>
      </c>
      <c r="H105" s="94" t="s">
        <v>562</v>
      </c>
      <c r="I105" s="42">
        <v>18</v>
      </c>
      <c r="J105" s="37">
        <v>560</v>
      </c>
      <c r="K105" s="54" t="s">
        <v>13</v>
      </c>
      <c r="L105" s="103">
        <v>44761</v>
      </c>
    </row>
    <row r="106" spans="1:25" s="6" customFormat="1" ht="169.2" customHeight="1" x14ac:dyDescent="0.25">
      <c r="A106" s="54">
        <v>33</v>
      </c>
      <c r="B106" s="94" t="s">
        <v>585</v>
      </c>
      <c r="C106" s="94" t="s">
        <v>613</v>
      </c>
      <c r="D106" s="94" t="s">
        <v>13</v>
      </c>
      <c r="E106" s="94" t="s">
        <v>170</v>
      </c>
      <c r="F106" s="94" t="s">
        <v>586</v>
      </c>
      <c r="G106" s="94" t="s">
        <v>17</v>
      </c>
      <c r="H106" s="94" t="s">
        <v>77</v>
      </c>
      <c r="I106" s="42">
        <v>20</v>
      </c>
      <c r="J106" s="37">
        <v>6</v>
      </c>
      <c r="K106" s="54" t="s">
        <v>13</v>
      </c>
      <c r="L106" s="103">
        <v>44774</v>
      </c>
    </row>
    <row r="107" spans="1:25" s="93" customFormat="1" ht="169.2" customHeight="1" x14ac:dyDescent="0.25">
      <c r="A107" s="54">
        <v>34</v>
      </c>
      <c r="B107" s="94" t="s">
        <v>672</v>
      </c>
      <c r="C107" s="22" t="s">
        <v>188</v>
      </c>
      <c r="D107" s="22" t="s">
        <v>183</v>
      </c>
      <c r="E107" s="22" t="s">
        <v>237</v>
      </c>
      <c r="F107" s="22" t="s">
        <v>250</v>
      </c>
      <c r="G107" s="26" t="s">
        <v>17</v>
      </c>
      <c r="H107" s="22" t="s">
        <v>187</v>
      </c>
      <c r="I107" s="41">
        <v>733</v>
      </c>
      <c r="J107" s="35">
        <v>430</v>
      </c>
      <c r="K107" s="22" t="s">
        <v>321</v>
      </c>
      <c r="L107" s="46">
        <v>44581</v>
      </c>
    </row>
    <row r="108" spans="1:25" s="106" customFormat="1" ht="18.600000000000001" customHeight="1" x14ac:dyDescent="0.3">
      <c r="A108" s="129" t="s">
        <v>213</v>
      </c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07"/>
      <c r="N108" s="109"/>
    </row>
    <row r="109" spans="1:25" s="9" customFormat="1" ht="222.6" customHeight="1" x14ac:dyDescent="0.3">
      <c r="A109" s="26">
        <v>35</v>
      </c>
      <c r="B109" s="22" t="s">
        <v>314</v>
      </c>
      <c r="C109" s="22" t="s">
        <v>73</v>
      </c>
      <c r="D109" s="22" t="s">
        <v>22</v>
      </c>
      <c r="E109" s="22" t="s">
        <v>13</v>
      </c>
      <c r="F109" s="64" t="s">
        <v>432</v>
      </c>
      <c r="G109" s="22" t="s">
        <v>17</v>
      </c>
      <c r="H109" s="22" t="s">
        <v>497</v>
      </c>
      <c r="I109" s="40" t="s">
        <v>313</v>
      </c>
      <c r="J109" s="34" t="s">
        <v>313</v>
      </c>
      <c r="K109" s="64" t="s">
        <v>315</v>
      </c>
      <c r="L109" s="47">
        <v>44592</v>
      </c>
      <c r="M109" s="4"/>
      <c r="N109" s="90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s="8" customFormat="1" ht="181.5" customHeight="1" x14ac:dyDescent="0.3">
      <c r="A110" s="104">
        <v>36</v>
      </c>
      <c r="B110" s="104" t="s">
        <v>655</v>
      </c>
      <c r="C110" s="104" t="s">
        <v>556</v>
      </c>
      <c r="D110" s="104" t="s">
        <v>22</v>
      </c>
      <c r="E110" s="104" t="s">
        <v>170</v>
      </c>
      <c r="F110" s="104" t="s">
        <v>433</v>
      </c>
      <c r="G110" s="104" t="s">
        <v>17</v>
      </c>
      <c r="H110" s="104" t="s">
        <v>187</v>
      </c>
      <c r="I110" s="42">
        <v>500</v>
      </c>
      <c r="J110" s="37">
        <v>5000</v>
      </c>
      <c r="K110" s="104" t="s">
        <v>13</v>
      </c>
      <c r="L110" s="63">
        <v>44761</v>
      </c>
      <c r="M110" s="4"/>
      <c r="N110" s="90"/>
    </row>
    <row r="111" spans="1:25" s="9" customFormat="1" ht="158.4" customHeight="1" x14ac:dyDescent="0.3">
      <c r="A111" s="26">
        <v>37</v>
      </c>
      <c r="B111" s="26" t="s">
        <v>194</v>
      </c>
      <c r="C111" s="26" t="s">
        <v>710</v>
      </c>
      <c r="D111" s="26" t="s">
        <v>22</v>
      </c>
      <c r="E111" s="104" t="s">
        <v>744</v>
      </c>
      <c r="F111" s="26" t="s">
        <v>383</v>
      </c>
      <c r="G111" s="65" t="s">
        <v>17</v>
      </c>
      <c r="H111" s="26" t="s">
        <v>187</v>
      </c>
      <c r="I111" s="40">
        <v>100</v>
      </c>
      <c r="J111" s="34">
        <v>5000</v>
      </c>
      <c r="K111" s="26" t="s">
        <v>191</v>
      </c>
      <c r="L111" s="46">
        <v>44593</v>
      </c>
      <c r="M111" s="4"/>
      <c r="N111" s="90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39.19999999999999" customHeight="1" x14ac:dyDescent="0.25">
      <c r="A112" s="86">
        <v>38</v>
      </c>
      <c r="B112" s="86" t="s">
        <v>130</v>
      </c>
      <c r="C112" s="26" t="s">
        <v>131</v>
      </c>
      <c r="D112" s="86" t="s">
        <v>22</v>
      </c>
      <c r="E112" s="86" t="s">
        <v>13</v>
      </c>
      <c r="F112" s="86" t="s">
        <v>132</v>
      </c>
      <c r="G112" s="26" t="s">
        <v>17</v>
      </c>
      <c r="H112" s="86" t="s">
        <v>475</v>
      </c>
      <c r="I112" s="42">
        <v>93</v>
      </c>
      <c r="J112" s="37">
        <v>650</v>
      </c>
      <c r="K112" s="86" t="s">
        <v>133</v>
      </c>
      <c r="L112" s="86"/>
    </row>
    <row r="113" spans="1:25" ht="103.2" customHeight="1" x14ac:dyDescent="0.25">
      <c r="A113" s="26">
        <v>39</v>
      </c>
      <c r="B113" s="26" t="s">
        <v>143</v>
      </c>
      <c r="C113" s="26" t="s">
        <v>73</v>
      </c>
      <c r="D113" s="26" t="s">
        <v>22</v>
      </c>
      <c r="E113" s="26" t="s">
        <v>13</v>
      </c>
      <c r="F113" s="26" t="s">
        <v>298</v>
      </c>
      <c r="G113" s="26" t="s">
        <v>17</v>
      </c>
      <c r="H113" s="26" t="s">
        <v>497</v>
      </c>
      <c r="I113" s="40" t="s">
        <v>313</v>
      </c>
      <c r="J113" s="34" t="s">
        <v>313</v>
      </c>
      <c r="K113" s="26" t="s">
        <v>13</v>
      </c>
      <c r="L113" s="26"/>
    </row>
    <row r="114" spans="1:25" s="6" customFormat="1" ht="304.8" customHeight="1" x14ac:dyDescent="0.25">
      <c r="A114" s="104">
        <v>40</v>
      </c>
      <c r="B114" s="104" t="s">
        <v>102</v>
      </c>
      <c r="C114" s="104" t="s">
        <v>103</v>
      </c>
      <c r="D114" s="104" t="s">
        <v>104</v>
      </c>
      <c r="E114" s="104" t="s">
        <v>13</v>
      </c>
      <c r="F114" s="104" t="s">
        <v>105</v>
      </c>
      <c r="G114" s="104" t="s">
        <v>106</v>
      </c>
      <c r="H114" s="104" t="s">
        <v>497</v>
      </c>
      <c r="I114" s="42">
        <v>172</v>
      </c>
      <c r="J114" s="37">
        <v>12800</v>
      </c>
      <c r="K114" s="104" t="s">
        <v>107</v>
      </c>
      <c r="L114" s="63">
        <v>44256</v>
      </c>
    </row>
    <row r="115" spans="1:25" ht="129" customHeight="1" x14ac:dyDescent="0.25">
      <c r="A115" s="26">
        <v>41</v>
      </c>
      <c r="B115" s="26" t="s">
        <v>108</v>
      </c>
      <c r="C115" s="26" t="s">
        <v>109</v>
      </c>
      <c r="D115" s="26" t="s">
        <v>104</v>
      </c>
      <c r="E115" s="26" t="s">
        <v>13</v>
      </c>
      <c r="F115" s="26" t="s">
        <v>110</v>
      </c>
      <c r="G115" s="26" t="s">
        <v>106</v>
      </c>
      <c r="H115" s="26" t="s">
        <v>497</v>
      </c>
      <c r="I115" s="40" t="s">
        <v>313</v>
      </c>
      <c r="J115" s="34" t="s">
        <v>313</v>
      </c>
      <c r="K115" s="26" t="s">
        <v>13</v>
      </c>
      <c r="L115" s="46">
        <v>44257</v>
      </c>
    </row>
    <row r="116" spans="1:25" ht="108" customHeight="1" x14ac:dyDescent="0.25">
      <c r="A116" s="26">
        <v>42</v>
      </c>
      <c r="B116" s="26" t="s">
        <v>111</v>
      </c>
      <c r="C116" s="26" t="s">
        <v>109</v>
      </c>
      <c r="D116" s="26" t="s">
        <v>104</v>
      </c>
      <c r="E116" s="26" t="s">
        <v>13</v>
      </c>
      <c r="F116" s="26" t="s">
        <v>112</v>
      </c>
      <c r="G116" s="26" t="s">
        <v>106</v>
      </c>
      <c r="H116" s="26" t="s">
        <v>497</v>
      </c>
      <c r="I116" s="40" t="s">
        <v>313</v>
      </c>
      <c r="J116" s="34" t="s">
        <v>313</v>
      </c>
      <c r="K116" s="26" t="s">
        <v>13</v>
      </c>
      <c r="L116" s="46">
        <v>44258</v>
      </c>
    </row>
    <row r="117" spans="1:25" ht="126" x14ac:dyDescent="0.25">
      <c r="A117" s="26">
        <v>43</v>
      </c>
      <c r="B117" s="26" t="s">
        <v>113</v>
      </c>
      <c r="C117" s="26" t="s">
        <v>109</v>
      </c>
      <c r="D117" s="26" t="s">
        <v>104</v>
      </c>
      <c r="E117" s="26" t="s">
        <v>13</v>
      </c>
      <c r="F117" s="26" t="s">
        <v>114</v>
      </c>
      <c r="G117" s="26" t="s">
        <v>106</v>
      </c>
      <c r="H117" s="26" t="s">
        <v>497</v>
      </c>
      <c r="I117" s="40" t="s">
        <v>313</v>
      </c>
      <c r="J117" s="34" t="s">
        <v>313</v>
      </c>
      <c r="K117" s="26" t="s">
        <v>13</v>
      </c>
      <c r="L117" s="46">
        <v>44259</v>
      </c>
    </row>
    <row r="118" spans="1:25" ht="132" customHeight="1" x14ac:dyDescent="0.25">
      <c r="A118" s="26">
        <v>44</v>
      </c>
      <c r="B118" s="26" t="s">
        <v>115</v>
      </c>
      <c r="C118" s="26" t="s">
        <v>109</v>
      </c>
      <c r="D118" s="26" t="s">
        <v>104</v>
      </c>
      <c r="E118" s="26" t="s">
        <v>13</v>
      </c>
      <c r="F118" s="26" t="s">
        <v>116</v>
      </c>
      <c r="G118" s="26" t="s">
        <v>106</v>
      </c>
      <c r="H118" s="26" t="s">
        <v>497</v>
      </c>
      <c r="I118" s="40" t="s">
        <v>313</v>
      </c>
      <c r="J118" s="34" t="s">
        <v>313</v>
      </c>
      <c r="K118" s="26" t="s">
        <v>13</v>
      </c>
      <c r="L118" s="46">
        <v>44260</v>
      </c>
    </row>
    <row r="119" spans="1:25" ht="126" x14ac:dyDescent="0.25">
      <c r="A119" s="26">
        <v>45</v>
      </c>
      <c r="B119" s="26" t="s">
        <v>117</v>
      </c>
      <c r="C119" s="26" t="s">
        <v>109</v>
      </c>
      <c r="D119" s="26" t="s">
        <v>104</v>
      </c>
      <c r="E119" s="26" t="s">
        <v>13</v>
      </c>
      <c r="F119" s="26" t="s">
        <v>118</v>
      </c>
      <c r="G119" s="26" t="s">
        <v>106</v>
      </c>
      <c r="H119" s="26" t="s">
        <v>497</v>
      </c>
      <c r="I119" s="40" t="s">
        <v>313</v>
      </c>
      <c r="J119" s="34" t="s">
        <v>313</v>
      </c>
      <c r="K119" s="26" t="s">
        <v>13</v>
      </c>
      <c r="L119" s="46">
        <v>44261</v>
      </c>
    </row>
    <row r="120" spans="1:25" ht="115.95" customHeight="1" x14ac:dyDescent="0.25">
      <c r="A120" s="26">
        <v>46</v>
      </c>
      <c r="B120" s="26" t="s">
        <v>119</v>
      </c>
      <c r="C120" s="26" t="s">
        <v>109</v>
      </c>
      <c r="D120" s="26" t="s">
        <v>104</v>
      </c>
      <c r="E120" s="26" t="s">
        <v>13</v>
      </c>
      <c r="F120" s="26" t="s">
        <v>120</v>
      </c>
      <c r="G120" s="26" t="s">
        <v>106</v>
      </c>
      <c r="H120" s="26" t="s">
        <v>497</v>
      </c>
      <c r="I120" s="40" t="s">
        <v>313</v>
      </c>
      <c r="J120" s="34" t="s">
        <v>313</v>
      </c>
      <c r="K120" s="26" t="s">
        <v>13</v>
      </c>
      <c r="L120" s="46">
        <v>44262</v>
      </c>
    </row>
    <row r="121" spans="1:25" ht="126" x14ac:dyDescent="0.25">
      <c r="A121" s="26">
        <v>47</v>
      </c>
      <c r="B121" s="26" t="s">
        <v>121</v>
      </c>
      <c r="C121" s="26" t="s">
        <v>109</v>
      </c>
      <c r="D121" s="26" t="s">
        <v>104</v>
      </c>
      <c r="E121" s="26" t="s">
        <v>13</v>
      </c>
      <c r="F121" s="26" t="s">
        <v>122</v>
      </c>
      <c r="G121" s="26" t="s">
        <v>106</v>
      </c>
      <c r="H121" s="26" t="s">
        <v>497</v>
      </c>
      <c r="I121" s="40" t="s">
        <v>313</v>
      </c>
      <c r="J121" s="34" t="s">
        <v>313</v>
      </c>
      <c r="K121" s="26" t="s">
        <v>13</v>
      </c>
      <c r="L121" s="46">
        <v>44263</v>
      </c>
    </row>
    <row r="122" spans="1:25" ht="213" customHeight="1" x14ac:dyDescent="0.25">
      <c r="A122" s="26">
        <v>48</v>
      </c>
      <c r="B122" s="31" t="s">
        <v>316</v>
      </c>
      <c r="C122" s="26" t="s">
        <v>73</v>
      </c>
      <c r="D122" s="26" t="s">
        <v>317</v>
      </c>
      <c r="E122" s="26" t="s">
        <v>13</v>
      </c>
      <c r="F122" s="26" t="s">
        <v>319</v>
      </c>
      <c r="G122" s="26" t="s">
        <v>222</v>
      </c>
      <c r="H122" s="26" t="s">
        <v>497</v>
      </c>
      <c r="I122" s="40" t="s">
        <v>313</v>
      </c>
      <c r="J122" s="34" t="s">
        <v>313</v>
      </c>
      <c r="K122" s="66" t="s">
        <v>318</v>
      </c>
      <c r="L122" s="67">
        <v>44592</v>
      </c>
    </row>
    <row r="123" spans="1:25" s="106" customFormat="1" x14ac:dyDescent="0.3">
      <c r="A123" s="129" t="s">
        <v>207</v>
      </c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07"/>
      <c r="N123" s="109"/>
    </row>
    <row r="124" spans="1:25" s="8" customFormat="1" ht="96.6" customHeight="1" x14ac:dyDescent="0.3">
      <c r="A124" s="104">
        <v>49</v>
      </c>
      <c r="B124" s="104" t="s">
        <v>31</v>
      </c>
      <c r="C124" s="104" t="s">
        <v>30</v>
      </c>
      <c r="D124" s="104" t="s">
        <v>32</v>
      </c>
      <c r="E124" s="104" t="s">
        <v>170</v>
      </c>
      <c r="F124" s="104" t="s">
        <v>33</v>
      </c>
      <c r="G124" s="104" t="s">
        <v>17</v>
      </c>
      <c r="H124" s="104" t="s">
        <v>77</v>
      </c>
      <c r="I124" s="42" t="s">
        <v>313</v>
      </c>
      <c r="J124" s="37">
        <v>200</v>
      </c>
      <c r="K124" s="104" t="s">
        <v>35</v>
      </c>
      <c r="L124" s="63">
        <v>44761</v>
      </c>
      <c r="M124" s="4"/>
      <c r="N124" s="90"/>
    </row>
    <row r="125" spans="1:25" s="9" customFormat="1" ht="205.2" customHeight="1" x14ac:dyDescent="0.3">
      <c r="A125" s="22">
        <v>50</v>
      </c>
      <c r="B125" s="22" t="s">
        <v>351</v>
      </c>
      <c r="C125" s="22" t="s">
        <v>288</v>
      </c>
      <c r="D125" s="22" t="s">
        <v>42</v>
      </c>
      <c r="E125" s="22" t="s">
        <v>13</v>
      </c>
      <c r="F125" s="22" t="s">
        <v>436</v>
      </c>
      <c r="G125" s="22" t="s">
        <v>17</v>
      </c>
      <c r="H125" s="22" t="s">
        <v>347</v>
      </c>
      <c r="I125" s="41">
        <v>17</v>
      </c>
      <c r="J125" s="35">
        <v>579</v>
      </c>
      <c r="K125" s="22" t="s">
        <v>343</v>
      </c>
      <c r="L125" s="47">
        <v>44593</v>
      </c>
      <c r="M125" s="4"/>
      <c r="N125" s="90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s="116" customFormat="1" ht="72" x14ac:dyDescent="0.3">
      <c r="A126" s="115">
        <v>51</v>
      </c>
      <c r="B126" s="115" t="s">
        <v>335</v>
      </c>
      <c r="C126" s="115" t="s">
        <v>377</v>
      </c>
      <c r="D126" s="115" t="s">
        <v>270</v>
      </c>
      <c r="E126" s="115" t="s">
        <v>13</v>
      </c>
      <c r="F126" s="115" t="s">
        <v>434</v>
      </c>
      <c r="G126" s="115" t="s">
        <v>17</v>
      </c>
      <c r="H126" s="115" t="s">
        <v>742</v>
      </c>
      <c r="I126" s="42" t="s">
        <v>313</v>
      </c>
      <c r="J126" s="117">
        <v>925</v>
      </c>
      <c r="K126" s="115" t="s">
        <v>336</v>
      </c>
      <c r="L126" s="63">
        <v>44777</v>
      </c>
    </row>
    <row r="127" spans="1:25" s="9" customFormat="1" ht="91.2" customHeight="1" x14ac:dyDescent="0.3">
      <c r="A127" s="22">
        <v>52</v>
      </c>
      <c r="B127" s="22" t="s">
        <v>348</v>
      </c>
      <c r="C127" s="22" t="s">
        <v>711</v>
      </c>
      <c r="D127" s="22" t="s">
        <v>42</v>
      </c>
      <c r="E127" s="22" t="s">
        <v>235</v>
      </c>
      <c r="F127" s="22" t="s">
        <v>435</v>
      </c>
      <c r="G127" s="22" t="s">
        <v>17</v>
      </c>
      <c r="H127" s="22" t="s">
        <v>349</v>
      </c>
      <c r="I127" s="41">
        <v>150</v>
      </c>
      <c r="J127" s="35">
        <v>3500</v>
      </c>
      <c r="K127" s="22" t="s">
        <v>350</v>
      </c>
      <c r="L127" s="47">
        <v>44593</v>
      </c>
      <c r="M127" s="91"/>
      <c r="N127" s="90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225.6" customHeight="1" x14ac:dyDescent="0.25">
      <c r="A128" s="53">
        <v>53</v>
      </c>
      <c r="B128" s="26" t="s">
        <v>177</v>
      </c>
      <c r="C128" s="26" t="s">
        <v>73</v>
      </c>
      <c r="D128" s="26" t="s">
        <v>74</v>
      </c>
      <c r="E128" s="26" t="s">
        <v>170</v>
      </c>
      <c r="F128" s="26" t="s">
        <v>171</v>
      </c>
      <c r="G128" s="26" t="s">
        <v>17</v>
      </c>
      <c r="H128" s="26" t="s">
        <v>172</v>
      </c>
      <c r="I128" s="40">
        <v>34</v>
      </c>
      <c r="J128" s="34">
        <v>487.5</v>
      </c>
      <c r="K128" s="26" t="s">
        <v>13</v>
      </c>
      <c r="L128" s="26" t="s">
        <v>173</v>
      </c>
    </row>
    <row r="129" spans="1:25" ht="169.2" customHeight="1" x14ac:dyDescent="0.25">
      <c r="A129" s="53">
        <v>54</v>
      </c>
      <c r="B129" s="22" t="s">
        <v>338</v>
      </c>
      <c r="C129" s="26" t="s">
        <v>131</v>
      </c>
      <c r="D129" s="26" t="s">
        <v>339</v>
      </c>
      <c r="E129" s="53" t="s">
        <v>13</v>
      </c>
      <c r="F129" s="26" t="s">
        <v>340</v>
      </c>
      <c r="G129" s="26" t="s">
        <v>17</v>
      </c>
      <c r="H129" s="26" t="s">
        <v>341</v>
      </c>
      <c r="I129" s="40" t="s">
        <v>313</v>
      </c>
      <c r="J129" s="34">
        <v>137.4</v>
      </c>
      <c r="K129" s="53" t="s">
        <v>13</v>
      </c>
      <c r="L129" s="53"/>
    </row>
    <row r="130" spans="1:25" s="6" customFormat="1" ht="169.2" customHeight="1" x14ac:dyDescent="0.25">
      <c r="A130" s="54">
        <v>55</v>
      </c>
      <c r="B130" s="94" t="s">
        <v>566</v>
      </c>
      <c r="C130" s="94" t="s">
        <v>563</v>
      </c>
      <c r="D130" s="94" t="s">
        <v>42</v>
      </c>
      <c r="E130" s="94" t="s">
        <v>170</v>
      </c>
      <c r="F130" s="94" t="s">
        <v>564</v>
      </c>
      <c r="G130" s="94" t="s">
        <v>17</v>
      </c>
      <c r="H130" s="94" t="s">
        <v>187</v>
      </c>
      <c r="I130" s="42">
        <v>30</v>
      </c>
      <c r="J130" s="37">
        <v>500</v>
      </c>
      <c r="K130" s="94" t="s">
        <v>565</v>
      </c>
      <c r="L130" s="103">
        <v>44761</v>
      </c>
    </row>
    <row r="131" spans="1:25" s="6" customFormat="1" ht="169.2" customHeight="1" x14ac:dyDescent="0.25">
      <c r="A131" s="54">
        <v>56</v>
      </c>
      <c r="B131" s="94" t="s">
        <v>582</v>
      </c>
      <c r="C131" s="94" t="s">
        <v>583</v>
      </c>
      <c r="D131" s="94" t="s">
        <v>77</v>
      </c>
      <c r="E131" s="94" t="s">
        <v>77</v>
      </c>
      <c r="F131" s="94" t="s">
        <v>77</v>
      </c>
      <c r="G131" s="94" t="s">
        <v>17</v>
      </c>
      <c r="H131" s="94" t="s">
        <v>77</v>
      </c>
      <c r="I131" s="94" t="s">
        <v>77</v>
      </c>
      <c r="J131" s="94" t="s">
        <v>77</v>
      </c>
      <c r="K131" s="94" t="s">
        <v>13</v>
      </c>
      <c r="L131" s="103">
        <v>44774</v>
      </c>
    </row>
    <row r="132" spans="1:25" s="6" customFormat="1" ht="169.2" customHeight="1" x14ac:dyDescent="0.25">
      <c r="A132" s="54">
        <v>57</v>
      </c>
      <c r="B132" s="94" t="s">
        <v>588</v>
      </c>
      <c r="C132" s="94" t="s">
        <v>610</v>
      </c>
      <c r="D132" s="94" t="s">
        <v>77</v>
      </c>
      <c r="E132" s="94" t="s">
        <v>77</v>
      </c>
      <c r="F132" s="94" t="s">
        <v>77</v>
      </c>
      <c r="G132" s="94" t="s">
        <v>17</v>
      </c>
      <c r="H132" s="94" t="s">
        <v>245</v>
      </c>
      <c r="I132" s="94">
        <v>171</v>
      </c>
      <c r="J132" s="95">
        <v>5400</v>
      </c>
      <c r="K132" s="94" t="s">
        <v>13</v>
      </c>
      <c r="L132" s="103">
        <v>44774</v>
      </c>
    </row>
    <row r="133" spans="1:25" s="6" customFormat="1" ht="169.2" customHeight="1" x14ac:dyDescent="0.25">
      <c r="A133" s="54">
        <v>58</v>
      </c>
      <c r="B133" s="94" t="s">
        <v>611</v>
      </c>
      <c r="C133" s="94" t="s">
        <v>589</v>
      </c>
      <c r="D133" s="94" t="s">
        <v>77</v>
      </c>
      <c r="E133" s="94" t="s">
        <v>77</v>
      </c>
      <c r="F133" s="94" t="s">
        <v>77</v>
      </c>
      <c r="G133" s="94" t="s">
        <v>17</v>
      </c>
      <c r="H133" s="94" t="s">
        <v>77</v>
      </c>
      <c r="I133" s="94">
        <v>400</v>
      </c>
      <c r="J133" s="94">
        <v>12</v>
      </c>
      <c r="K133" s="94" t="s">
        <v>13</v>
      </c>
      <c r="L133" s="103">
        <v>44774</v>
      </c>
    </row>
    <row r="134" spans="1:25" s="6" customFormat="1" ht="169.2" customHeight="1" x14ac:dyDescent="0.25">
      <c r="A134" s="54">
        <v>59</v>
      </c>
      <c r="B134" s="94" t="s">
        <v>162</v>
      </c>
      <c r="C134" s="94" t="s">
        <v>679</v>
      </c>
      <c r="D134" s="94" t="s">
        <v>379</v>
      </c>
      <c r="E134" s="94" t="s">
        <v>77</v>
      </c>
      <c r="F134" s="94" t="s">
        <v>680</v>
      </c>
      <c r="G134" s="94" t="s">
        <v>17</v>
      </c>
      <c r="H134" s="94" t="s">
        <v>681</v>
      </c>
      <c r="I134" s="94" t="s">
        <v>313</v>
      </c>
      <c r="J134" s="94">
        <v>40</v>
      </c>
      <c r="K134" s="94" t="s">
        <v>13</v>
      </c>
      <c r="L134" s="103">
        <v>44622</v>
      </c>
    </row>
    <row r="135" spans="1:25" s="6" customFormat="1" ht="169.2" customHeight="1" x14ac:dyDescent="0.25">
      <c r="A135" s="54">
        <v>60</v>
      </c>
      <c r="B135" s="104" t="s">
        <v>734</v>
      </c>
      <c r="C135" s="104" t="s">
        <v>733</v>
      </c>
      <c r="D135" s="104" t="s">
        <v>42</v>
      </c>
      <c r="E135" s="104" t="s">
        <v>77</v>
      </c>
      <c r="F135" s="104" t="s">
        <v>735</v>
      </c>
      <c r="G135" s="104" t="s">
        <v>17</v>
      </c>
      <c r="H135" s="104" t="s">
        <v>361</v>
      </c>
      <c r="I135" s="104" t="s">
        <v>313</v>
      </c>
      <c r="J135" s="104" t="s">
        <v>77</v>
      </c>
      <c r="K135" s="104" t="s">
        <v>13</v>
      </c>
      <c r="L135" s="103">
        <v>44776</v>
      </c>
    </row>
    <row r="136" spans="1:25" s="106" customFormat="1" ht="22.95" customHeight="1" x14ac:dyDescent="0.3">
      <c r="A136" s="129" t="s">
        <v>214</v>
      </c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08"/>
      <c r="N136" s="109"/>
    </row>
    <row r="137" spans="1:25" s="8" customFormat="1" ht="115.2" customHeight="1" x14ac:dyDescent="0.3">
      <c r="A137" s="104">
        <v>61</v>
      </c>
      <c r="B137" s="104" t="s">
        <v>36</v>
      </c>
      <c r="C137" s="104" t="s">
        <v>15</v>
      </c>
      <c r="D137" s="104" t="s">
        <v>28</v>
      </c>
      <c r="E137" s="104" t="s">
        <v>25</v>
      </c>
      <c r="F137" s="104" t="s">
        <v>437</v>
      </c>
      <c r="G137" s="104" t="s">
        <v>17</v>
      </c>
      <c r="H137" s="104" t="s">
        <v>445</v>
      </c>
      <c r="I137" s="42">
        <v>27</v>
      </c>
      <c r="J137" s="37">
        <v>126.58</v>
      </c>
      <c r="K137" s="104" t="s">
        <v>37</v>
      </c>
      <c r="L137" s="63">
        <v>44761</v>
      </c>
      <c r="M137" s="91"/>
      <c r="N137" s="90"/>
    </row>
    <row r="138" spans="1:25" s="8" customFormat="1" ht="72" x14ac:dyDescent="0.3">
      <c r="A138" s="104">
        <v>62</v>
      </c>
      <c r="B138" s="104" t="s">
        <v>43</v>
      </c>
      <c r="C138" s="104" t="s">
        <v>44</v>
      </c>
      <c r="D138" s="104" t="s">
        <v>45</v>
      </c>
      <c r="E138" s="104" t="s">
        <v>13</v>
      </c>
      <c r="F138" s="104" t="s">
        <v>438</v>
      </c>
      <c r="G138" s="104" t="s">
        <v>17</v>
      </c>
      <c r="H138" s="104" t="s">
        <v>58</v>
      </c>
      <c r="I138" s="42">
        <v>5</v>
      </c>
      <c r="J138" s="37">
        <v>72</v>
      </c>
      <c r="K138" s="104" t="s">
        <v>13</v>
      </c>
      <c r="L138" s="63">
        <v>44761</v>
      </c>
      <c r="M138" s="4"/>
    </row>
    <row r="139" spans="1:25" s="8" customFormat="1" ht="182.4" customHeight="1" x14ac:dyDescent="0.3">
      <c r="A139" s="104">
        <v>63</v>
      </c>
      <c r="B139" s="104" t="s">
        <v>46</v>
      </c>
      <c r="C139" s="104" t="s">
        <v>15</v>
      </c>
      <c r="D139" s="104" t="s">
        <v>28</v>
      </c>
      <c r="E139" s="104" t="s">
        <v>639</v>
      </c>
      <c r="F139" s="104" t="s">
        <v>439</v>
      </c>
      <c r="G139" s="104" t="s">
        <v>558</v>
      </c>
      <c r="H139" s="104" t="s">
        <v>13</v>
      </c>
      <c r="I139" s="42">
        <v>300</v>
      </c>
      <c r="J139" s="37">
        <v>2400</v>
      </c>
      <c r="K139" s="104" t="s">
        <v>37</v>
      </c>
      <c r="L139" s="46">
        <v>44777</v>
      </c>
      <c r="M139" s="4"/>
    </row>
    <row r="140" spans="1:25" s="8" customFormat="1" ht="151.19999999999999" customHeight="1" x14ac:dyDescent="0.3">
      <c r="A140" s="104">
        <v>64</v>
      </c>
      <c r="B140" s="104" t="s">
        <v>567</v>
      </c>
      <c r="C140" s="104" t="s">
        <v>568</v>
      </c>
      <c r="D140" s="104" t="s">
        <v>13</v>
      </c>
      <c r="E140" s="104" t="s">
        <v>465</v>
      </c>
      <c r="F140" s="104" t="s">
        <v>569</v>
      </c>
      <c r="G140" s="104" t="s">
        <v>17</v>
      </c>
      <c r="H140" s="104" t="s">
        <v>13</v>
      </c>
      <c r="I140" s="42">
        <v>3</v>
      </c>
      <c r="J140" s="37">
        <v>3.1</v>
      </c>
      <c r="K140" s="104" t="s">
        <v>13</v>
      </c>
      <c r="L140" s="63">
        <v>44484</v>
      </c>
      <c r="M140" s="4"/>
    </row>
    <row r="141" spans="1:25" s="8" customFormat="1" ht="151.19999999999999" customHeight="1" x14ac:dyDescent="0.3">
      <c r="A141" s="104">
        <v>65</v>
      </c>
      <c r="B141" s="104" t="s">
        <v>570</v>
      </c>
      <c r="C141" s="104" t="s">
        <v>73</v>
      </c>
      <c r="D141" s="104" t="s">
        <v>13</v>
      </c>
      <c r="E141" s="104" t="s">
        <v>465</v>
      </c>
      <c r="F141" s="104" t="s">
        <v>571</v>
      </c>
      <c r="G141" s="104" t="s">
        <v>17</v>
      </c>
      <c r="H141" s="104" t="s">
        <v>13</v>
      </c>
      <c r="I141" s="42" t="s">
        <v>13</v>
      </c>
      <c r="J141" s="37">
        <v>6300</v>
      </c>
      <c r="K141" s="104" t="s">
        <v>13</v>
      </c>
      <c r="L141" s="63">
        <v>44666</v>
      </c>
      <c r="M141" s="4"/>
    </row>
    <row r="142" spans="1:25" s="8" customFormat="1" ht="151.19999999999999" customHeight="1" x14ac:dyDescent="0.3">
      <c r="A142" s="104">
        <v>66</v>
      </c>
      <c r="B142" s="104" t="s">
        <v>731</v>
      </c>
      <c r="C142" s="104" t="s">
        <v>150</v>
      </c>
      <c r="D142" s="104" t="s">
        <v>28</v>
      </c>
      <c r="E142" s="104" t="s">
        <v>13</v>
      </c>
      <c r="F142" s="104" t="s">
        <v>13</v>
      </c>
      <c r="G142" s="104" t="s">
        <v>17</v>
      </c>
      <c r="H142" s="104" t="s">
        <v>13</v>
      </c>
      <c r="I142" s="104">
        <v>50</v>
      </c>
      <c r="J142" s="37">
        <v>2200</v>
      </c>
      <c r="K142" s="104" t="s">
        <v>13</v>
      </c>
      <c r="L142" s="63">
        <v>44776</v>
      </c>
      <c r="M142" s="4"/>
    </row>
    <row r="143" spans="1:25" s="106" customFormat="1" x14ac:dyDescent="0.3">
      <c r="A143" s="129" t="s">
        <v>732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07"/>
    </row>
    <row r="144" spans="1:25" s="9" customFormat="1" ht="138.6" customHeight="1" x14ac:dyDescent="0.3">
      <c r="A144" s="26">
        <v>67</v>
      </c>
      <c r="B144" s="22" t="s">
        <v>40</v>
      </c>
      <c r="C144" s="26" t="s">
        <v>15</v>
      </c>
      <c r="D144" s="26" t="s">
        <v>41</v>
      </c>
      <c r="E144" s="26" t="s">
        <v>13</v>
      </c>
      <c r="F144" s="26" t="s">
        <v>440</v>
      </c>
      <c r="G144" s="26" t="s">
        <v>17</v>
      </c>
      <c r="H144" s="26" t="s">
        <v>497</v>
      </c>
      <c r="I144" s="40">
        <v>12</v>
      </c>
      <c r="J144" s="34">
        <v>750</v>
      </c>
      <c r="K144" s="26" t="s">
        <v>37</v>
      </c>
      <c r="L144" s="63">
        <v>44761</v>
      </c>
      <c r="M144" s="4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13" s="106" customFormat="1" ht="22.2" customHeight="1" x14ac:dyDescent="0.3">
      <c r="A145" s="129" t="s">
        <v>215</v>
      </c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07"/>
    </row>
    <row r="146" spans="1:13" s="8" customFormat="1" ht="88.2" customHeight="1" x14ac:dyDescent="0.3">
      <c r="A146" s="94">
        <v>68</v>
      </c>
      <c r="B146" s="94" t="s">
        <v>47</v>
      </c>
      <c r="C146" s="94" t="s">
        <v>15</v>
      </c>
      <c r="D146" s="94" t="s">
        <v>48</v>
      </c>
      <c r="E146" s="94" t="s">
        <v>360</v>
      </c>
      <c r="F146" s="94" t="s">
        <v>441</v>
      </c>
      <c r="G146" s="94" t="s">
        <v>17</v>
      </c>
      <c r="H146" s="94" t="s">
        <v>499</v>
      </c>
      <c r="I146" s="42">
        <v>13</v>
      </c>
      <c r="J146" s="37">
        <v>493.8</v>
      </c>
      <c r="K146" s="94" t="s">
        <v>49</v>
      </c>
      <c r="L146" s="63">
        <v>44761</v>
      </c>
      <c r="M146" s="4"/>
    </row>
    <row r="147" spans="1:13" s="8" customFormat="1" ht="137.4" customHeight="1" x14ac:dyDescent="0.3">
      <c r="A147" s="94">
        <v>69</v>
      </c>
      <c r="B147" s="115" t="s">
        <v>654</v>
      </c>
      <c r="C147" s="94" t="s">
        <v>15</v>
      </c>
      <c r="D147" s="94" t="s">
        <v>48</v>
      </c>
      <c r="E147" s="94" t="s">
        <v>13</v>
      </c>
      <c r="F147" s="94" t="s">
        <v>442</v>
      </c>
      <c r="G147" s="94" t="s">
        <v>17</v>
      </c>
      <c r="H147" s="94" t="s">
        <v>497</v>
      </c>
      <c r="I147" s="42" t="s">
        <v>313</v>
      </c>
      <c r="J147" s="37">
        <v>20000</v>
      </c>
      <c r="K147" s="94" t="s">
        <v>61</v>
      </c>
      <c r="L147" s="63">
        <v>44761</v>
      </c>
      <c r="M147" s="4"/>
    </row>
    <row r="148" spans="1:13" s="8" customFormat="1" ht="138" customHeight="1" x14ac:dyDescent="0.3">
      <c r="A148" s="94">
        <v>70</v>
      </c>
      <c r="B148" s="94" t="s">
        <v>62</v>
      </c>
      <c r="C148" s="94" t="s">
        <v>15</v>
      </c>
      <c r="D148" s="94" t="s">
        <v>48</v>
      </c>
      <c r="E148" s="94" t="s">
        <v>13</v>
      </c>
      <c r="F148" s="94" t="s">
        <v>443</v>
      </c>
      <c r="G148" s="94" t="s">
        <v>17</v>
      </c>
      <c r="H148" s="94" t="s">
        <v>497</v>
      </c>
      <c r="I148" s="42" t="s">
        <v>313</v>
      </c>
      <c r="J148" s="37">
        <v>20000</v>
      </c>
      <c r="K148" s="94" t="s">
        <v>61</v>
      </c>
      <c r="L148" s="63">
        <v>44761</v>
      </c>
      <c r="M148" s="4"/>
    </row>
    <row r="149" spans="1:13" s="8" customFormat="1" ht="135" customHeight="1" x14ac:dyDescent="0.3">
      <c r="A149" s="94">
        <v>71</v>
      </c>
      <c r="B149" s="94" t="s">
        <v>607</v>
      </c>
      <c r="C149" s="94" t="s">
        <v>608</v>
      </c>
      <c r="D149" s="94" t="s">
        <v>48</v>
      </c>
      <c r="E149" s="94" t="s">
        <v>60</v>
      </c>
      <c r="F149" s="94" t="s">
        <v>444</v>
      </c>
      <c r="G149" s="94" t="s">
        <v>17</v>
      </c>
      <c r="H149" s="94" t="s">
        <v>498</v>
      </c>
      <c r="I149" s="42">
        <v>1600</v>
      </c>
      <c r="J149" s="37">
        <v>50900</v>
      </c>
      <c r="K149" s="94" t="s">
        <v>61</v>
      </c>
      <c r="L149" s="63">
        <v>44761</v>
      </c>
      <c r="M149" s="4"/>
    </row>
    <row r="150" spans="1:13" ht="108" customHeight="1" x14ac:dyDescent="0.25">
      <c r="A150" s="26">
        <v>72</v>
      </c>
      <c r="B150" s="26" t="s">
        <v>127</v>
      </c>
      <c r="C150" s="26" t="s">
        <v>739</v>
      </c>
      <c r="D150" s="26" t="s">
        <v>294</v>
      </c>
      <c r="E150" s="26" t="s">
        <v>727</v>
      </c>
      <c r="F150" s="26" t="s">
        <v>128</v>
      </c>
      <c r="G150" s="26" t="s">
        <v>17</v>
      </c>
      <c r="H150" s="22" t="s">
        <v>187</v>
      </c>
      <c r="I150" s="41" t="s">
        <v>313</v>
      </c>
      <c r="J150" s="35">
        <v>40</v>
      </c>
      <c r="K150" s="26" t="s">
        <v>13</v>
      </c>
      <c r="L150" s="46">
        <v>44489</v>
      </c>
    </row>
    <row r="151" spans="1:13" s="106" customFormat="1" ht="21.6" customHeight="1" x14ac:dyDescent="0.3">
      <c r="A151" s="129" t="s">
        <v>216</v>
      </c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07"/>
    </row>
    <row r="152" spans="1:13" s="8" customFormat="1" ht="183" customHeight="1" x14ac:dyDescent="0.3">
      <c r="A152" s="29">
        <v>73</v>
      </c>
      <c r="B152" s="29" t="s">
        <v>653</v>
      </c>
      <c r="C152" s="29" t="s">
        <v>612</v>
      </c>
      <c r="D152" s="29" t="s">
        <v>50</v>
      </c>
      <c r="E152" s="29" t="s">
        <v>25</v>
      </c>
      <c r="F152" s="29" t="s">
        <v>51</v>
      </c>
      <c r="G152" s="29" t="s">
        <v>17</v>
      </c>
      <c r="H152" s="29" t="s">
        <v>187</v>
      </c>
      <c r="I152" s="78">
        <v>129</v>
      </c>
      <c r="J152" s="79">
        <v>2100</v>
      </c>
      <c r="K152" s="29" t="s">
        <v>487</v>
      </c>
      <c r="L152" s="63">
        <v>44761</v>
      </c>
      <c r="M152" s="4"/>
    </row>
    <row r="153" spans="1:13" s="8" customFormat="1" ht="184.8" customHeight="1" x14ac:dyDescent="0.3">
      <c r="A153" s="104">
        <v>74</v>
      </c>
      <c r="B153" s="104" t="s">
        <v>652</v>
      </c>
      <c r="C153" s="104" t="s">
        <v>651</v>
      </c>
      <c r="D153" s="104" t="s">
        <v>50</v>
      </c>
      <c r="E153" s="104" t="s">
        <v>54</v>
      </c>
      <c r="F153" s="104" t="s">
        <v>381</v>
      </c>
      <c r="G153" s="104" t="s">
        <v>17</v>
      </c>
      <c r="H153" s="104" t="s">
        <v>361</v>
      </c>
      <c r="I153" s="42" t="s">
        <v>313</v>
      </c>
      <c r="J153" s="97">
        <v>10000</v>
      </c>
      <c r="K153" s="104" t="s">
        <v>13</v>
      </c>
      <c r="L153" s="63">
        <v>44761</v>
      </c>
      <c r="M153" s="4"/>
    </row>
    <row r="154" spans="1:13" s="14" customFormat="1" ht="109.8" customHeight="1" x14ac:dyDescent="0.25">
      <c r="A154" s="22">
        <v>75</v>
      </c>
      <c r="B154" s="22" t="s">
        <v>394</v>
      </c>
      <c r="C154" s="22" t="s">
        <v>395</v>
      </c>
      <c r="D154" s="22" t="s">
        <v>584</v>
      </c>
      <c r="E154" s="22" t="s">
        <v>13</v>
      </c>
      <c r="F154" s="22" t="s">
        <v>399</v>
      </c>
      <c r="G154" s="22" t="s">
        <v>17</v>
      </c>
      <c r="H154" s="22" t="s">
        <v>500</v>
      </c>
      <c r="I154" s="41">
        <v>476</v>
      </c>
      <c r="J154" s="35">
        <v>6970</v>
      </c>
      <c r="K154" s="22" t="s">
        <v>13</v>
      </c>
      <c r="L154" s="47">
        <v>44593</v>
      </c>
    </row>
    <row r="155" spans="1:13" s="14" customFormat="1" ht="92.4" customHeight="1" x14ac:dyDescent="0.25">
      <c r="A155" s="22">
        <v>76</v>
      </c>
      <c r="B155" s="22" t="s">
        <v>396</v>
      </c>
      <c r="C155" s="22" t="s">
        <v>397</v>
      </c>
      <c r="D155" s="22" t="s">
        <v>584</v>
      </c>
      <c r="E155" s="22" t="s">
        <v>13</v>
      </c>
      <c r="F155" s="22" t="s">
        <v>400</v>
      </c>
      <c r="G155" s="22" t="s">
        <v>17</v>
      </c>
      <c r="H155" s="22" t="s">
        <v>361</v>
      </c>
      <c r="I155" s="41">
        <v>220</v>
      </c>
      <c r="J155" s="35">
        <v>4434</v>
      </c>
      <c r="K155" s="22" t="s">
        <v>398</v>
      </c>
      <c r="L155" s="47">
        <v>44593</v>
      </c>
    </row>
    <row r="156" spans="1:13" s="6" customFormat="1" ht="338.4" customHeight="1" x14ac:dyDescent="0.25">
      <c r="A156" s="104">
        <v>77</v>
      </c>
      <c r="B156" s="104" t="s">
        <v>638</v>
      </c>
      <c r="C156" s="104" t="s">
        <v>583</v>
      </c>
      <c r="D156" s="104" t="s">
        <v>13</v>
      </c>
      <c r="E156" s="104" t="s">
        <v>13</v>
      </c>
      <c r="F156" s="104" t="s">
        <v>587</v>
      </c>
      <c r="G156" s="104" t="s">
        <v>17</v>
      </c>
      <c r="H156" s="42" t="s">
        <v>13</v>
      </c>
      <c r="I156" s="42" t="s">
        <v>77</v>
      </c>
      <c r="J156" s="42" t="s">
        <v>77</v>
      </c>
      <c r="K156" s="42" t="s">
        <v>13</v>
      </c>
      <c r="L156" s="63">
        <v>44774</v>
      </c>
    </row>
    <row r="157" spans="1:13" s="6" customFormat="1" ht="338.4" customHeight="1" x14ac:dyDescent="0.25">
      <c r="A157" s="104">
        <v>78</v>
      </c>
      <c r="B157" s="104" t="s">
        <v>637</v>
      </c>
      <c r="C157" s="104" t="s">
        <v>583</v>
      </c>
      <c r="D157" s="104" t="s">
        <v>13</v>
      </c>
      <c r="E157" s="104" t="s">
        <v>13</v>
      </c>
      <c r="F157" s="104" t="s">
        <v>590</v>
      </c>
      <c r="G157" s="104" t="s">
        <v>17</v>
      </c>
      <c r="H157" s="42" t="s">
        <v>77</v>
      </c>
      <c r="I157" s="42">
        <v>0</v>
      </c>
      <c r="J157" s="42">
        <v>0</v>
      </c>
      <c r="K157" s="42" t="s">
        <v>13</v>
      </c>
      <c r="L157" s="63">
        <v>44774</v>
      </c>
    </row>
    <row r="158" spans="1:13" s="105" customFormat="1" ht="20.25" customHeight="1" x14ac:dyDescent="0.25">
      <c r="A158" s="136" t="s">
        <v>221</v>
      </c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</row>
    <row r="159" spans="1:13" ht="228.6" customHeight="1" x14ac:dyDescent="0.25">
      <c r="A159" s="53">
        <v>79</v>
      </c>
      <c r="B159" s="26" t="s">
        <v>175</v>
      </c>
      <c r="C159" s="26" t="s">
        <v>73</v>
      </c>
      <c r="D159" s="26" t="s">
        <v>74</v>
      </c>
      <c r="E159" s="26" t="s">
        <v>170</v>
      </c>
      <c r="F159" s="26" t="s">
        <v>171</v>
      </c>
      <c r="G159" s="26" t="s">
        <v>17</v>
      </c>
      <c r="H159" s="26" t="s">
        <v>497</v>
      </c>
      <c r="I159" s="40">
        <v>167</v>
      </c>
      <c r="J159" s="34">
        <v>6500</v>
      </c>
      <c r="K159" s="26" t="s">
        <v>13</v>
      </c>
      <c r="L159" s="26" t="s">
        <v>173</v>
      </c>
    </row>
    <row r="160" spans="1:13" ht="109.2" customHeight="1" x14ac:dyDescent="0.25">
      <c r="A160" s="26">
        <v>80</v>
      </c>
      <c r="B160" s="26" t="s">
        <v>159</v>
      </c>
      <c r="C160" s="26" t="s">
        <v>326</v>
      </c>
      <c r="D160" s="26" t="s">
        <v>154</v>
      </c>
      <c r="E160" s="86" t="s">
        <v>13</v>
      </c>
      <c r="F160" s="26" t="s">
        <v>325</v>
      </c>
      <c r="G160" s="26" t="s">
        <v>17</v>
      </c>
      <c r="H160" s="26" t="s">
        <v>245</v>
      </c>
      <c r="I160" s="40">
        <v>5</v>
      </c>
      <c r="J160" s="34">
        <v>20</v>
      </c>
      <c r="K160" s="26" t="s">
        <v>160</v>
      </c>
      <c r="L160" s="63">
        <v>44489</v>
      </c>
    </row>
    <row r="161" spans="1:25" s="105" customFormat="1" ht="17.399999999999999" x14ac:dyDescent="0.25">
      <c r="A161" s="136" t="s">
        <v>224</v>
      </c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</row>
    <row r="162" spans="1:25" ht="54" x14ac:dyDescent="0.25">
      <c r="A162" s="26">
        <v>81</v>
      </c>
      <c r="B162" s="26" t="s">
        <v>134</v>
      </c>
      <c r="C162" s="26" t="s">
        <v>131</v>
      </c>
      <c r="D162" s="26" t="s">
        <v>135</v>
      </c>
      <c r="E162" s="26" t="s">
        <v>13</v>
      </c>
      <c r="F162" s="26" t="s">
        <v>129</v>
      </c>
      <c r="G162" s="26" t="s">
        <v>17</v>
      </c>
      <c r="H162" s="26" t="s">
        <v>476</v>
      </c>
      <c r="I162" s="40">
        <v>15</v>
      </c>
      <c r="J162" s="34">
        <v>199.3</v>
      </c>
      <c r="K162" s="26" t="s">
        <v>136</v>
      </c>
      <c r="L162" s="86"/>
    </row>
    <row r="163" spans="1:25" s="106" customFormat="1" ht="21.75" customHeight="1" x14ac:dyDescent="0.3">
      <c r="A163" s="129" t="s">
        <v>208</v>
      </c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07"/>
    </row>
    <row r="164" spans="1:25" s="6" customFormat="1" ht="223.95" customHeight="1" x14ac:dyDescent="0.25">
      <c r="A164" s="94">
        <v>82</v>
      </c>
      <c r="B164" s="94" t="s">
        <v>369</v>
      </c>
      <c r="C164" s="94" t="s">
        <v>364</v>
      </c>
      <c r="D164" s="94" t="s">
        <v>68</v>
      </c>
      <c r="E164" s="94" t="s">
        <v>65</v>
      </c>
      <c r="F164" s="94" t="s">
        <v>515</v>
      </c>
      <c r="G164" s="94" t="s">
        <v>17</v>
      </c>
      <c r="H164" s="94" t="s">
        <v>599</v>
      </c>
      <c r="I164" s="42" t="s">
        <v>313</v>
      </c>
      <c r="J164" s="75" t="s">
        <v>516</v>
      </c>
      <c r="K164" s="94" t="s">
        <v>13</v>
      </c>
      <c r="L164" s="63">
        <v>44760</v>
      </c>
    </row>
    <row r="165" spans="1:25" s="6" customFormat="1" ht="214.95" customHeight="1" x14ac:dyDescent="0.25">
      <c r="A165" s="94">
        <v>83</v>
      </c>
      <c r="B165" s="94" t="s">
        <v>370</v>
      </c>
      <c r="C165" s="94" t="s">
        <v>371</v>
      </c>
      <c r="D165" s="94" t="s">
        <v>68</v>
      </c>
      <c r="E165" s="94" t="s">
        <v>65</v>
      </c>
      <c r="F165" s="94" t="s">
        <v>517</v>
      </c>
      <c r="G165" s="94" t="s">
        <v>17</v>
      </c>
      <c r="H165" s="94" t="s">
        <v>600</v>
      </c>
      <c r="I165" s="42" t="s">
        <v>313</v>
      </c>
      <c r="J165" s="95">
        <v>2930</v>
      </c>
      <c r="K165" s="94" t="s">
        <v>76</v>
      </c>
      <c r="L165" s="63">
        <v>44760</v>
      </c>
    </row>
    <row r="166" spans="1:25" s="6" customFormat="1" ht="204" customHeight="1" x14ac:dyDescent="0.25">
      <c r="A166" s="94">
        <v>84</v>
      </c>
      <c r="B166" s="94" t="s">
        <v>366</v>
      </c>
      <c r="C166" s="94" t="s">
        <v>364</v>
      </c>
      <c r="D166" s="94" t="s">
        <v>367</v>
      </c>
      <c r="E166" s="94" t="s">
        <v>65</v>
      </c>
      <c r="F166" s="94" t="s">
        <v>518</v>
      </c>
      <c r="G166" s="94" t="s">
        <v>17</v>
      </c>
      <c r="H166" s="94" t="s">
        <v>599</v>
      </c>
      <c r="I166" s="42" t="s">
        <v>313</v>
      </c>
      <c r="J166" s="95">
        <v>3894</v>
      </c>
      <c r="K166" s="94" t="s">
        <v>13</v>
      </c>
      <c r="L166" s="63">
        <v>44760</v>
      </c>
    </row>
    <row r="167" spans="1:25" s="8" customFormat="1" ht="221.25" customHeight="1" x14ac:dyDescent="0.3">
      <c r="A167" s="94">
        <v>85</v>
      </c>
      <c r="B167" s="94" t="s">
        <v>519</v>
      </c>
      <c r="C167" s="94" t="s">
        <v>362</v>
      </c>
      <c r="D167" s="94" t="s">
        <v>69</v>
      </c>
      <c r="E167" s="94" t="s">
        <v>65</v>
      </c>
      <c r="F167" s="94" t="s">
        <v>518</v>
      </c>
      <c r="G167" s="94" t="s">
        <v>17</v>
      </c>
      <c r="H167" s="94" t="s">
        <v>601</v>
      </c>
      <c r="I167" s="42">
        <v>130</v>
      </c>
      <c r="J167" s="95">
        <v>1924</v>
      </c>
      <c r="K167" s="94" t="s">
        <v>10</v>
      </c>
      <c r="L167" s="63">
        <v>44760</v>
      </c>
      <c r="M167" s="4"/>
    </row>
    <row r="168" spans="1:25" s="8" customFormat="1" ht="162.75" customHeight="1" x14ac:dyDescent="0.3">
      <c r="A168" s="94">
        <v>86</v>
      </c>
      <c r="B168" s="94" t="s">
        <v>522</v>
      </c>
      <c r="C168" s="94" t="s">
        <v>523</v>
      </c>
      <c r="D168" s="94" t="s">
        <v>67</v>
      </c>
      <c r="E168" s="94" t="s">
        <v>65</v>
      </c>
      <c r="F168" s="94" t="s">
        <v>524</v>
      </c>
      <c r="G168" s="94" t="s">
        <v>17</v>
      </c>
      <c r="H168" s="94" t="s">
        <v>602</v>
      </c>
      <c r="I168" s="95">
        <v>93</v>
      </c>
      <c r="J168" s="95">
        <v>2494</v>
      </c>
      <c r="K168" s="94" t="s">
        <v>13</v>
      </c>
      <c r="L168" s="63">
        <v>44760</v>
      </c>
      <c r="M168" s="4"/>
    </row>
    <row r="169" spans="1:25" s="8" customFormat="1" ht="120" customHeight="1" x14ac:dyDescent="0.3">
      <c r="A169" s="94">
        <v>87</v>
      </c>
      <c r="B169" s="94" t="s">
        <v>365</v>
      </c>
      <c r="C169" s="94" t="s">
        <v>71</v>
      </c>
      <c r="D169" s="94" t="s">
        <v>67</v>
      </c>
      <c r="E169" s="94" t="s">
        <v>65</v>
      </c>
      <c r="F169" s="94" t="s">
        <v>525</v>
      </c>
      <c r="G169" s="94" t="s">
        <v>17</v>
      </c>
      <c r="H169" s="94" t="s">
        <v>603</v>
      </c>
      <c r="I169" s="42" t="s">
        <v>313</v>
      </c>
      <c r="J169" s="95">
        <v>3371</v>
      </c>
      <c r="K169" s="94" t="s">
        <v>13</v>
      </c>
      <c r="L169" s="63">
        <v>44760</v>
      </c>
      <c r="M169" s="4"/>
    </row>
    <row r="170" spans="1:25" s="6" customFormat="1" ht="206.4" customHeight="1" x14ac:dyDescent="0.25">
      <c r="A170" s="94">
        <v>88</v>
      </c>
      <c r="B170" s="94" t="s">
        <v>526</v>
      </c>
      <c r="C170" s="94" t="s">
        <v>71</v>
      </c>
      <c r="D170" s="94" t="s">
        <v>67</v>
      </c>
      <c r="E170" s="94" t="s">
        <v>65</v>
      </c>
      <c r="F170" s="94" t="s">
        <v>527</v>
      </c>
      <c r="G170" s="94" t="s">
        <v>17</v>
      </c>
      <c r="H170" s="94" t="s">
        <v>603</v>
      </c>
      <c r="I170" s="95">
        <v>78</v>
      </c>
      <c r="J170" s="95">
        <v>984</v>
      </c>
      <c r="K170" s="94" t="s">
        <v>13</v>
      </c>
      <c r="L170" s="63">
        <v>44760</v>
      </c>
    </row>
    <row r="171" spans="1:25" s="6" customFormat="1" ht="222" customHeight="1" x14ac:dyDescent="0.25">
      <c r="A171" s="94">
        <v>89</v>
      </c>
      <c r="B171" s="94" t="s">
        <v>372</v>
      </c>
      <c r="C171" s="94" t="s">
        <v>364</v>
      </c>
      <c r="D171" s="94" t="s">
        <v>528</v>
      </c>
      <c r="E171" s="94" t="s">
        <v>554</v>
      </c>
      <c r="F171" s="94" t="s">
        <v>530</v>
      </c>
      <c r="G171" s="94" t="s">
        <v>17</v>
      </c>
      <c r="H171" s="94" t="s">
        <v>604</v>
      </c>
      <c r="I171" s="42" t="s">
        <v>313</v>
      </c>
      <c r="J171" s="95">
        <v>1644</v>
      </c>
      <c r="K171" s="94" t="s">
        <v>75</v>
      </c>
      <c r="L171" s="63">
        <v>44760</v>
      </c>
    </row>
    <row r="172" spans="1:25" s="6" customFormat="1" ht="183.6" customHeight="1" x14ac:dyDescent="0.25">
      <c r="A172" s="94">
        <v>90</v>
      </c>
      <c r="B172" s="94" t="s">
        <v>373</v>
      </c>
      <c r="C172" s="94" t="s">
        <v>73</v>
      </c>
      <c r="D172" s="94" t="s">
        <v>528</v>
      </c>
      <c r="E172" s="94" t="s">
        <v>65</v>
      </c>
      <c r="F172" s="94" t="s">
        <v>531</v>
      </c>
      <c r="G172" s="94" t="s">
        <v>17</v>
      </c>
      <c r="H172" s="95" t="s">
        <v>77</v>
      </c>
      <c r="I172" s="42" t="s">
        <v>313</v>
      </c>
      <c r="J172" s="95">
        <v>3712</v>
      </c>
      <c r="K172" s="94" t="s">
        <v>13</v>
      </c>
      <c r="L172" s="63">
        <v>44760</v>
      </c>
    </row>
    <row r="173" spans="1:25" s="6" customFormat="1" ht="199.2" customHeight="1" x14ac:dyDescent="0.25">
      <c r="A173" s="94">
        <v>91</v>
      </c>
      <c r="B173" s="94" t="s">
        <v>374</v>
      </c>
      <c r="C173" s="94" t="s">
        <v>78</v>
      </c>
      <c r="D173" s="94" t="s">
        <v>532</v>
      </c>
      <c r="E173" s="94" t="s">
        <v>65</v>
      </c>
      <c r="F173" s="94" t="s">
        <v>533</v>
      </c>
      <c r="G173" s="94" t="s">
        <v>17</v>
      </c>
      <c r="H173" s="94" t="s">
        <v>77</v>
      </c>
      <c r="I173" s="42" t="s">
        <v>313</v>
      </c>
      <c r="J173" s="94">
        <v>450</v>
      </c>
      <c r="K173" s="94" t="s">
        <v>13</v>
      </c>
      <c r="L173" s="63">
        <v>44760</v>
      </c>
    </row>
    <row r="174" spans="1:25" s="6" customFormat="1" ht="206.4" customHeight="1" x14ac:dyDescent="0.25">
      <c r="A174" s="94">
        <v>92</v>
      </c>
      <c r="B174" s="94" t="s">
        <v>375</v>
      </c>
      <c r="C174" s="94" t="s">
        <v>73</v>
      </c>
      <c r="D174" s="94" t="s">
        <v>534</v>
      </c>
      <c r="E174" s="94" t="s">
        <v>65</v>
      </c>
      <c r="F174" s="94" t="s">
        <v>535</v>
      </c>
      <c r="G174" s="94" t="s">
        <v>17</v>
      </c>
      <c r="H174" s="94" t="s">
        <v>77</v>
      </c>
      <c r="I174" s="42" t="s">
        <v>313</v>
      </c>
      <c r="J174" s="95">
        <v>4150</v>
      </c>
      <c r="K174" s="94" t="s">
        <v>13</v>
      </c>
      <c r="L174" s="63">
        <v>44760</v>
      </c>
    </row>
    <row r="175" spans="1:25" s="9" customFormat="1" ht="226.2" customHeight="1" x14ac:dyDescent="0.3">
      <c r="A175" s="26">
        <v>93</v>
      </c>
      <c r="B175" s="26" t="s">
        <v>202</v>
      </c>
      <c r="C175" s="86" t="s">
        <v>73</v>
      </c>
      <c r="D175" s="22" t="s">
        <v>446</v>
      </c>
      <c r="E175" s="26" t="s">
        <v>65</v>
      </c>
      <c r="F175" s="86" t="s">
        <v>450</v>
      </c>
      <c r="G175" s="22" t="s">
        <v>17</v>
      </c>
      <c r="H175" s="86" t="s">
        <v>497</v>
      </c>
      <c r="I175" s="42" t="s">
        <v>313</v>
      </c>
      <c r="J175" s="37" t="s">
        <v>77</v>
      </c>
      <c r="K175" s="86" t="s">
        <v>13</v>
      </c>
      <c r="L175" s="22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s="6" customFormat="1" ht="293.39999999999998" customHeight="1" x14ac:dyDescent="0.25">
      <c r="A176" s="94">
        <v>94</v>
      </c>
      <c r="B176" s="94" t="s">
        <v>555</v>
      </c>
      <c r="C176" s="94" t="s">
        <v>364</v>
      </c>
      <c r="D176" s="94" t="s">
        <v>536</v>
      </c>
      <c r="E176" s="94" t="s">
        <v>65</v>
      </c>
      <c r="F176" s="94" t="s">
        <v>537</v>
      </c>
      <c r="G176" s="94" t="s">
        <v>17</v>
      </c>
      <c r="H176" s="75" t="s">
        <v>605</v>
      </c>
      <c r="I176" s="42" t="s">
        <v>313</v>
      </c>
      <c r="J176" s="95">
        <v>11191</v>
      </c>
      <c r="K176" s="94" t="s">
        <v>13</v>
      </c>
      <c r="L176" s="63">
        <v>44760</v>
      </c>
    </row>
    <row r="177" spans="1:25" ht="15.6" customHeight="1" x14ac:dyDescent="0.3">
      <c r="A177" s="132" t="s">
        <v>278</v>
      </c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</row>
    <row r="178" spans="1:25" s="33" customFormat="1" ht="183.6" customHeight="1" x14ac:dyDescent="0.25">
      <c r="A178" s="26">
        <v>95</v>
      </c>
      <c r="B178" s="26" t="s">
        <v>100</v>
      </c>
      <c r="C178" s="26" t="s">
        <v>295</v>
      </c>
      <c r="D178" s="26" t="s">
        <v>98</v>
      </c>
      <c r="E178" s="26" t="s">
        <v>13</v>
      </c>
      <c r="F178" s="26" t="s">
        <v>99</v>
      </c>
      <c r="G178" s="26" t="s">
        <v>17</v>
      </c>
      <c r="H178" s="26" t="s">
        <v>58</v>
      </c>
      <c r="I178" s="40">
        <v>6</v>
      </c>
      <c r="J178" s="34">
        <v>93</v>
      </c>
      <c r="K178" s="26" t="s">
        <v>485</v>
      </c>
      <c r="L178" s="46">
        <v>44481</v>
      </c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</row>
    <row r="179" spans="1:25" s="9" customFormat="1" ht="23.4" customHeight="1" x14ac:dyDescent="0.3">
      <c r="A179" s="122" t="s">
        <v>297</v>
      </c>
      <c r="B179" s="123"/>
      <c r="C179" s="123"/>
      <c r="D179" s="123"/>
      <c r="E179" s="123"/>
      <c r="F179" s="123"/>
      <c r="G179" s="123"/>
      <c r="H179" s="124"/>
      <c r="I179" s="69">
        <f>I178+I170+I168+I167+I162+I160+I159+I157+I155+I154+I152+I149+I146+I144+I142+I140+I139+I138+I137+I133+I132+I130+I128+I127+I125+I114+I112+I111+I110+I107+I106+I105+I104+I103+I102+I100+I99+I98+I97+I93+I92+I91+I90+I89+I87+I86+I85+I84+I83+I82+I81+I80+I79+I78+I77+I76+I75+I74</f>
        <v>8946</v>
      </c>
      <c r="J179" s="69">
        <f>J178+J170+J168+J167+J162+J160+J159+J157+J155+J154+J152+J149+J146+J144+J142+J140+J139+J138+J137+J133+J132+J130+J128+J127+J126+J125+J114+J112+J111+J110+J107+J106+J105+J104+J103+J102+J176+J100+J99+J98+J97+J93+J92+J91+J90+J89+J87+J86+J85+J84+J83+J82+J81+J80+J79+J78+J77+J76+J75+J74+J174+J173+J172+J171+J169+J166+J165+J164+J153+J150+J141+J134+J129+J124+J101+J148+J147</f>
        <v>382562.04800000013</v>
      </c>
      <c r="K179" s="70"/>
      <c r="L179" s="71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s="106" customFormat="1" ht="18" customHeight="1" x14ac:dyDescent="0.3">
      <c r="A180" s="119" t="s">
        <v>219</v>
      </c>
      <c r="B180" s="119"/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</row>
    <row r="181" spans="1:25" s="9" customFormat="1" ht="284.39999999999998" customHeight="1" x14ac:dyDescent="0.3">
      <c r="A181" s="26">
        <v>1</v>
      </c>
      <c r="B181" s="26" t="s">
        <v>258</v>
      </c>
      <c r="C181" s="26" t="s">
        <v>447</v>
      </c>
      <c r="D181" s="26" t="s">
        <v>42</v>
      </c>
      <c r="E181" s="26" t="s">
        <v>198</v>
      </c>
      <c r="F181" s="26" t="s">
        <v>259</v>
      </c>
      <c r="G181" s="26" t="s">
        <v>226</v>
      </c>
      <c r="H181" s="26" t="s">
        <v>448</v>
      </c>
      <c r="I181" s="40">
        <v>98</v>
      </c>
      <c r="J181" s="35">
        <v>841.5</v>
      </c>
      <c r="K181" s="26" t="s">
        <v>186</v>
      </c>
      <c r="L181" s="22" t="s">
        <v>19</v>
      </c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ht="148.19999999999999" customHeight="1" x14ac:dyDescent="0.25">
      <c r="A182" s="61">
        <v>2</v>
      </c>
      <c r="B182" s="61" t="s">
        <v>193</v>
      </c>
      <c r="C182" s="61" t="s">
        <v>451</v>
      </c>
      <c r="D182" s="61" t="s">
        <v>22</v>
      </c>
      <c r="E182" s="61" t="s">
        <v>743</v>
      </c>
      <c r="F182" s="61" t="s">
        <v>453</v>
      </c>
      <c r="G182" s="61" t="s">
        <v>226</v>
      </c>
      <c r="H182" s="61" t="s">
        <v>449</v>
      </c>
      <c r="I182" s="62">
        <v>300</v>
      </c>
      <c r="J182" s="68">
        <v>379.4</v>
      </c>
      <c r="K182" s="61" t="s">
        <v>303</v>
      </c>
      <c r="L182" s="46">
        <v>44479</v>
      </c>
    </row>
    <row r="183" spans="1:25" ht="190.2" customHeight="1" x14ac:dyDescent="0.35">
      <c r="A183" s="26">
        <v>3</v>
      </c>
      <c r="B183" s="26" t="s">
        <v>631</v>
      </c>
      <c r="C183" s="26" t="s">
        <v>452</v>
      </c>
      <c r="D183" s="28"/>
      <c r="E183" s="26" t="s">
        <v>141</v>
      </c>
      <c r="F183" s="26" t="s">
        <v>382</v>
      </c>
      <c r="G183" s="26" t="s">
        <v>226</v>
      </c>
      <c r="H183" s="26" t="s">
        <v>225</v>
      </c>
      <c r="I183" s="40">
        <v>141</v>
      </c>
      <c r="J183" s="34">
        <v>977.3</v>
      </c>
      <c r="K183" s="26" t="s">
        <v>13</v>
      </c>
      <c r="L183" s="46">
        <v>44777</v>
      </c>
    </row>
    <row r="184" spans="1:25" ht="154.19999999999999" customHeight="1" x14ac:dyDescent="0.25">
      <c r="A184" s="60">
        <v>4</v>
      </c>
      <c r="B184" s="60" t="s">
        <v>83</v>
      </c>
      <c r="C184" s="60" t="s">
        <v>591</v>
      </c>
      <c r="D184" s="43" t="s">
        <v>227</v>
      </c>
      <c r="E184" s="60" t="s">
        <v>251</v>
      </c>
      <c r="F184" s="60" t="s">
        <v>454</v>
      </c>
      <c r="G184" s="43" t="s">
        <v>226</v>
      </c>
      <c r="H184" s="60" t="s">
        <v>84</v>
      </c>
      <c r="I184" s="92">
        <v>20</v>
      </c>
      <c r="J184" s="72">
        <v>25.51</v>
      </c>
      <c r="K184" s="60" t="s">
        <v>13</v>
      </c>
      <c r="L184" s="46">
        <v>44777</v>
      </c>
    </row>
    <row r="185" spans="1:25" ht="185.4" customHeight="1" x14ac:dyDescent="0.25">
      <c r="A185" s="26">
        <v>5</v>
      </c>
      <c r="B185" s="26" t="s">
        <v>376</v>
      </c>
      <c r="C185" s="26" t="s">
        <v>289</v>
      </c>
      <c r="D185" s="22" t="s">
        <v>227</v>
      </c>
      <c r="E185" s="26" t="s">
        <v>141</v>
      </c>
      <c r="F185" s="26" t="s">
        <v>455</v>
      </c>
      <c r="G185" s="26" t="s">
        <v>231</v>
      </c>
      <c r="H185" s="26" t="s">
        <v>630</v>
      </c>
      <c r="I185" s="40">
        <v>11</v>
      </c>
      <c r="J185" s="34">
        <v>123.69</v>
      </c>
      <c r="K185" s="26" t="s">
        <v>13</v>
      </c>
      <c r="L185" s="46">
        <v>44777</v>
      </c>
    </row>
    <row r="186" spans="1:25" ht="221.4" customHeight="1" x14ac:dyDescent="0.25">
      <c r="A186" s="26">
        <v>6</v>
      </c>
      <c r="B186" s="26" t="s">
        <v>636</v>
      </c>
      <c r="C186" s="26" t="s">
        <v>279</v>
      </c>
      <c r="D186" s="22" t="s">
        <v>227</v>
      </c>
      <c r="E186" s="26" t="s">
        <v>251</v>
      </c>
      <c r="F186" s="26" t="s">
        <v>456</v>
      </c>
      <c r="G186" s="26" t="s">
        <v>231</v>
      </c>
      <c r="H186" s="26" t="s">
        <v>629</v>
      </c>
      <c r="I186" s="40">
        <v>25</v>
      </c>
      <c r="J186" s="34">
        <v>36.380000000000003</v>
      </c>
      <c r="K186" s="26" t="s">
        <v>13</v>
      </c>
      <c r="L186" s="46">
        <v>44777</v>
      </c>
    </row>
    <row r="187" spans="1:25" s="8" customFormat="1" ht="246" customHeight="1" x14ac:dyDescent="0.3">
      <c r="A187" s="104">
        <v>7</v>
      </c>
      <c r="B187" s="104" t="s">
        <v>20</v>
      </c>
      <c r="C187" s="104" t="s">
        <v>15</v>
      </c>
      <c r="D187" s="104" t="s">
        <v>16</v>
      </c>
      <c r="E187" s="104" t="s">
        <v>236</v>
      </c>
      <c r="F187" s="104" t="s">
        <v>423</v>
      </c>
      <c r="G187" s="104" t="s">
        <v>628</v>
      </c>
      <c r="H187" s="104" t="s">
        <v>21</v>
      </c>
      <c r="I187" s="42">
        <v>33</v>
      </c>
      <c r="J187" s="37">
        <v>76.593999999999994</v>
      </c>
      <c r="K187" s="104" t="s">
        <v>431</v>
      </c>
      <c r="L187" s="104" t="s">
        <v>510</v>
      </c>
      <c r="M187" s="4"/>
      <c r="N187" s="90"/>
    </row>
    <row r="188" spans="1:25" s="11" customFormat="1" ht="215.4" customHeight="1" x14ac:dyDescent="0.3">
      <c r="A188" s="22">
        <v>8</v>
      </c>
      <c r="B188" s="22" t="s">
        <v>161</v>
      </c>
      <c r="C188" s="22" t="s">
        <v>627</v>
      </c>
      <c r="D188" s="22" t="s">
        <v>379</v>
      </c>
      <c r="E188" s="22" t="s">
        <v>13</v>
      </c>
      <c r="F188" s="22" t="s">
        <v>296</v>
      </c>
      <c r="G188" s="22" t="s">
        <v>226</v>
      </c>
      <c r="H188" s="22" t="s">
        <v>58</v>
      </c>
      <c r="I188" s="41">
        <v>7</v>
      </c>
      <c r="J188" s="35">
        <v>574</v>
      </c>
      <c r="K188" s="22" t="s">
        <v>13</v>
      </c>
      <c r="L188" s="47">
        <v>44489</v>
      </c>
      <c r="M188" s="21"/>
      <c r="N188" s="87"/>
    </row>
    <row r="189" spans="1:25" s="105" customFormat="1" ht="21.6" customHeight="1" x14ac:dyDescent="0.25">
      <c r="A189" s="129" t="s">
        <v>208</v>
      </c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</row>
    <row r="190" spans="1:25" s="6" customFormat="1" ht="160.94999999999999" customHeight="1" x14ac:dyDescent="0.25">
      <c r="A190" s="104">
        <v>9</v>
      </c>
      <c r="B190" s="104" t="s">
        <v>626</v>
      </c>
      <c r="C190" s="104" t="s">
        <v>364</v>
      </c>
      <c r="D190" s="104" t="s">
        <v>80</v>
      </c>
      <c r="E190" s="104" t="s">
        <v>65</v>
      </c>
      <c r="F190" s="104" t="s">
        <v>81</v>
      </c>
      <c r="G190" s="104" t="s">
        <v>226</v>
      </c>
      <c r="H190" s="75" t="s">
        <v>79</v>
      </c>
      <c r="I190" s="42" t="s">
        <v>313</v>
      </c>
      <c r="J190" s="95">
        <v>20</v>
      </c>
      <c r="K190" s="104" t="s">
        <v>13</v>
      </c>
      <c r="L190" s="63">
        <v>44760</v>
      </c>
    </row>
    <row r="191" spans="1:25" s="6" customFormat="1" ht="222" customHeight="1" x14ac:dyDescent="0.25">
      <c r="A191" s="104">
        <v>10</v>
      </c>
      <c r="B191" s="104" t="s">
        <v>538</v>
      </c>
      <c r="C191" s="104" t="s">
        <v>73</v>
      </c>
      <c r="D191" s="104" t="s">
        <v>74</v>
      </c>
      <c r="E191" s="104" t="s">
        <v>65</v>
      </c>
      <c r="F191" s="104" t="s">
        <v>539</v>
      </c>
      <c r="G191" s="104" t="s">
        <v>226</v>
      </c>
      <c r="H191" s="104" t="s">
        <v>540</v>
      </c>
      <c r="I191" s="42" t="s">
        <v>313</v>
      </c>
      <c r="J191" s="104">
        <v>528</v>
      </c>
      <c r="K191" s="104" t="s">
        <v>13</v>
      </c>
      <c r="L191" s="63">
        <v>44760</v>
      </c>
    </row>
    <row r="192" spans="1:25" s="6" customFormat="1" ht="222" customHeight="1" x14ac:dyDescent="0.25">
      <c r="A192" s="104">
        <v>11</v>
      </c>
      <c r="B192" s="104" t="s">
        <v>368</v>
      </c>
      <c r="C192" s="104" t="s">
        <v>364</v>
      </c>
      <c r="D192" s="104" t="s">
        <v>528</v>
      </c>
      <c r="E192" s="104" t="s">
        <v>65</v>
      </c>
      <c r="F192" s="104" t="s">
        <v>529</v>
      </c>
      <c r="G192" s="104" t="s">
        <v>226</v>
      </c>
      <c r="H192" s="104" t="s">
        <v>77</v>
      </c>
      <c r="I192" s="42" t="s">
        <v>313</v>
      </c>
      <c r="J192" s="104">
        <v>400</v>
      </c>
      <c r="K192" s="104" t="s">
        <v>72</v>
      </c>
      <c r="L192" s="63">
        <v>44760</v>
      </c>
    </row>
    <row r="193" spans="1:25" ht="19.8" customHeight="1" x14ac:dyDescent="0.25">
      <c r="A193" s="126" t="s">
        <v>297</v>
      </c>
      <c r="B193" s="127"/>
      <c r="C193" s="127"/>
      <c r="D193" s="127"/>
      <c r="E193" s="127"/>
      <c r="F193" s="127"/>
      <c r="G193" s="127"/>
      <c r="H193" s="128"/>
      <c r="I193" s="69">
        <f>I181+I182+I183+I184+I185+I186+I187+I188</f>
        <v>635</v>
      </c>
      <c r="J193" s="73">
        <f>J181+J182+J183+J184+J185+J186+J187+J188+J190+J191+J192</f>
        <v>3982.3740000000003</v>
      </c>
      <c r="K193" s="120"/>
      <c r="L193" s="121"/>
    </row>
    <row r="194" spans="1:25" s="105" customFormat="1" ht="19.2" customHeight="1" x14ac:dyDescent="0.25">
      <c r="A194" s="119" t="s">
        <v>411</v>
      </c>
      <c r="B194" s="119"/>
      <c r="C194" s="119"/>
      <c r="D194" s="119"/>
      <c r="E194" s="119"/>
      <c r="F194" s="119"/>
      <c r="G194" s="119"/>
      <c r="H194" s="119"/>
      <c r="I194" s="119"/>
      <c r="J194" s="119"/>
      <c r="K194" s="119"/>
      <c r="L194" s="119"/>
    </row>
    <row r="195" spans="1:25" ht="176.4" customHeight="1" x14ac:dyDescent="0.25">
      <c r="A195" s="23">
        <v>1</v>
      </c>
      <c r="B195" s="86" t="s">
        <v>625</v>
      </c>
      <c r="C195" s="86" t="s">
        <v>290</v>
      </c>
      <c r="D195" s="22" t="s">
        <v>227</v>
      </c>
      <c r="E195" s="86" t="s">
        <v>650</v>
      </c>
      <c r="F195" s="86" t="s">
        <v>246</v>
      </c>
      <c r="G195" s="22" t="s">
        <v>501</v>
      </c>
      <c r="H195" s="86" t="s">
        <v>502</v>
      </c>
      <c r="I195" s="42">
        <v>773</v>
      </c>
      <c r="J195" s="35">
        <v>4990.2</v>
      </c>
      <c r="K195" s="86" t="s">
        <v>249</v>
      </c>
      <c r="L195" s="46">
        <v>44777</v>
      </c>
      <c r="M195" s="38">
        <f>J195</f>
        <v>4990.2</v>
      </c>
    </row>
    <row r="196" spans="1:25" s="14" customFormat="1" ht="225.6" customHeight="1" x14ac:dyDescent="0.25">
      <c r="A196" s="23">
        <v>2</v>
      </c>
      <c r="B196" s="86" t="s">
        <v>624</v>
      </c>
      <c r="C196" s="86" t="s">
        <v>291</v>
      </c>
      <c r="D196" s="22" t="s">
        <v>227</v>
      </c>
      <c r="E196" s="86" t="s">
        <v>650</v>
      </c>
      <c r="F196" s="86" t="s">
        <v>248</v>
      </c>
      <c r="G196" s="22" t="s">
        <v>503</v>
      </c>
      <c r="H196" s="86" t="s">
        <v>247</v>
      </c>
      <c r="I196" s="42">
        <v>5</v>
      </c>
      <c r="J196" s="74">
        <v>15</v>
      </c>
      <c r="K196" s="75" t="s">
        <v>13</v>
      </c>
      <c r="L196" s="46">
        <v>44777</v>
      </c>
      <c r="M196" s="38">
        <f t="shared" ref="M196:M205" si="0">J196</f>
        <v>15</v>
      </c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spans="1:25" s="14" customFormat="1" ht="158.4" customHeight="1" x14ac:dyDescent="0.25">
      <c r="A197" s="23">
        <v>3</v>
      </c>
      <c r="B197" s="22" t="s">
        <v>623</v>
      </c>
      <c r="C197" s="22" t="s">
        <v>712</v>
      </c>
      <c r="D197" s="22" t="s">
        <v>227</v>
      </c>
      <c r="E197" s="22" t="s">
        <v>639</v>
      </c>
      <c r="F197" s="22" t="s">
        <v>645</v>
      </c>
      <c r="G197" s="22" t="s">
        <v>504</v>
      </c>
      <c r="H197" s="22" t="s">
        <v>242</v>
      </c>
      <c r="I197" s="41">
        <v>22</v>
      </c>
      <c r="J197" s="35">
        <v>41.542000000000002</v>
      </c>
      <c r="K197" s="22" t="s">
        <v>13</v>
      </c>
      <c r="L197" s="46">
        <v>44777</v>
      </c>
      <c r="M197" s="38">
        <f t="shared" si="0"/>
        <v>41.542000000000002</v>
      </c>
      <c r="N197" s="6"/>
      <c r="O197" s="6"/>
      <c r="P197" s="15"/>
      <c r="Q197" s="6"/>
      <c r="R197" s="6"/>
      <c r="S197" s="6"/>
      <c r="T197" s="6"/>
      <c r="U197" s="6"/>
      <c r="V197" s="6"/>
      <c r="W197" s="6"/>
      <c r="X197" s="6"/>
      <c r="Y197" s="6"/>
    </row>
    <row r="198" spans="1:25" s="14" customFormat="1" ht="100.95" customHeight="1" x14ac:dyDescent="0.25">
      <c r="A198" s="23">
        <v>4</v>
      </c>
      <c r="B198" s="86" t="s">
        <v>271</v>
      </c>
      <c r="C198" s="143" t="s">
        <v>622</v>
      </c>
      <c r="D198" s="86" t="s">
        <v>274</v>
      </c>
      <c r="E198" s="86" t="s">
        <v>198</v>
      </c>
      <c r="F198" s="86" t="s">
        <v>267</v>
      </c>
      <c r="G198" s="22" t="s">
        <v>342</v>
      </c>
      <c r="H198" s="86" t="s">
        <v>272</v>
      </c>
      <c r="I198" s="42"/>
      <c r="J198" s="37">
        <v>256.10000000000002</v>
      </c>
      <c r="K198" s="86" t="s">
        <v>13</v>
      </c>
      <c r="L198" s="63">
        <v>44479</v>
      </c>
      <c r="M198" s="38">
        <f t="shared" si="0"/>
        <v>256.10000000000002</v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spans="1:25" s="14" customFormat="1" ht="168" customHeight="1" x14ac:dyDescent="0.25">
      <c r="A199" s="23">
        <v>5</v>
      </c>
      <c r="B199" s="86" t="s">
        <v>635</v>
      </c>
      <c r="C199" s="143"/>
      <c r="D199" s="86" t="s">
        <v>275</v>
      </c>
      <c r="E199" s="86" t="s">
        <v>198</v>
      </c>
      <c r="F199" s="86" t="s">
        <v>267</v>
      </c>
      <c r="G199" s="22" t="s">
        <v>342</v>
      </c>
      <c r="H199" s="86" t="s">
        <v>273</v>
      </c>
      <c r="I199" s="42"/>
      <c r="J199" s="37">
        <v>141.1</v>
      </c>
      <c r="K199" s="86" t="s">
        <v>13</v>
      </c>
      <c r="L199" s="63">
        <v>44479</v>
      </c>
      <c r="M199" s="38">
        <f t="shared" si="0"/>
        <v>141.1</v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spans="1:25" s="14" customFormat="1" ht="113.4" customHeight="1" x14ac:dyDescent="0.25">
      <c r="A200" s="23">
        <v>6</v>
      </c>
      <c r="B200" s="86" t="s">
        <v>190</v>
      </c>
      <c r="C200" s="86" t="s">
        <v>621</v>
      </c>
      <c r="D200" s="86" t="s">
        <v>22</v>
      </c>
      <c r="E200" s="86" t="s">
        <v>198</v>
      </c>
      <c r="F200" s="86" t="s">
        <v>457</v>
      </c>
      <c r="G200" s="22" t="s">
        <v>342</v>
      </c>
      <c r="H200" s="86" t="s">
        <v>606</v>
      </c>
      <c r="I200" s="42">
        <v>1450</v>
      </c>
      <c r="J200" s="37">
        <v>133</v>
      </c>
      <c r="K200" s="86" t="s">
        <v>303</v>
      </c>
      <c r="L200" s="86">
        <v>44479</v>
      </c>
      <c r="M200" s="38">
        <f t="shared" si="0"/>
        <v>133</v>
      </c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spans="1:25" s="9" customFormat="1" ht="235.8" customHeight="1" x14ac:dyDescent="0.25">
      <c r="A201" s="23">
        <v>7</v>
      </c>
      <c r="B201" s="86" t="s">
        <v>634</v>
      </c>
      <c r="C201" s="86" t="s">
        <v>460</v>
      </c>
      <c r="D201" s="86" t="s">
        <v>227</v>
      </c>
      <c r="E201" s="86" t="s">
        <v>650</v>
      </c>
      <c r="F201" s="86" t="s">
        <v>166</v>
      </c>
      <c r="G201" s="22" t="s">
        <v>504</v>
      </c>
      <c r="H201" s="86" t="s">
        <v>167</v>
      </c>
      <c r="I201" s="42">
        <v>16</v>
      </c>
      <c r="J201" s="37">
        <v>32.700000000000003</v>
      </c>
      <c r="K201" s="86" t="s">
        <v>13</v>
      </c>
      <c r="L201" s="46">
        <v>44777</v>
      </c>
      <c r="M201" s="38">
        <f t="shared" si="0"/>
        <v>32.700000000000003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ht="217.2" customHeight="1" x14ac:dyDescent="0.25">
      <c r="A202" s="23">
        <v>8</v>
      </c>
      <c r="B202" s="86" t="s">
        <v>633</v>
      </c>
      <c r="C202" s="86" t="s">
        <v>505</v>
      </c>
      <c r="D202" s="86" t="s">
        <v>227</v>
      </c>
      <c r="E202" s="86" t="s">
        <v>650</v>
      </c>
      <c r="F202" s="86" t="s">
        <v>168</v>
      </c>
      <c r="G202" s="22" t="s">
        <v>506</v>
      </c>
      <c r="H202" s="86" t="s">
        <v>229</v>
      </c>
      <c r="I202" s="42">
        <v>23</v>
      </c>
      <c r="J202" s="76" t="s">
        <v>484</v>
      </c>
      <c r="K202" s="86" t="s">
        <v>13</v>
      </c>
      <c r="L202" s="46">
        <v>44777</v>
      </c>
      <c r="M202" s="38" t="str">
        <f t="shared" si="0"/>
        <v xml:space="preserve">5,0 
</v>
      </c>
    </row>
    <row r="203" spans="1:25" ht="171" customHeight="1" x14ac:dyDescent="0.25">
      <c r="A203" s="23">
        <v>9</v>
      </c>
      <c r="B203" s="86" t="s">
        <v>619</v>
      </c>
      <c r="C203" s="86" t="s">
        <v>461</v>
      </c>
      <c r="D203" s="86" t="s">
        <v>227</v>
      </c>
      <c r="E203" s="86" t="s">
        <v>141</v>
      </c>
      <c r="F203" s="86" t="s">
        <v>458</v>
      </c>
      <c r="G203" s="22" t="s">
        <v>507</v>
      </c>
      <c r="H203" s="86" t="s">
        <v>493</v>
      </c>
      <c r="I203" s="42">
        <v>87</v>
      </c>
      <c r="J203" s="37">
        <v>96.1</v>
      </c>
      <c r="K203" s="86" t="s">
        <v>13</v>
      </c>
      <c r="L203" s="46">
        <v>44777</v>
      </c>
      <c r="M203" s="38">
        <f t="shared" si="0"/>
        <v>96.1</v>
      </c>
    </row>
    <row r="204" spans="1:25" s="10" customFormat="1" ht="126.6" customHeight="1" x14ac:dyDescent="0.25">
      <c r="A204" s="77">
        <v>10</v>
      </c>
      <c r="B204" s="29" t="s">
        <v>620</v>
      </c>
      <c r="C204" s="29" t="s">
        <v>649</v>
      </c>
      <c r="D204" s="29" t="s">
        <v>274</v>
      </c>
      <c r="E204" s="29" t="s">
        <v>198</v>
      </c>
      <c r="F204" s="29" t="s">
        <v>384</v>
      </c>
      <c r="G204" s="48" t="s">
        <v>342</v>
      </c>
      <c r="H204" s="29" t="s">
        <v>277</v>
      </c>
      <c r="I204" s="78"/>
      <c r="J204" s="79">
        <v>631.73</v>
      </c>
      <c r="K204" s="29" t="s">
        <v>13</v>
      </c>
      <c r="L204" s="63">
        <v>44489</v>
      </c>
      <c r="M204" s="38">
        <f t="shared" si="0"/>
        <v>631.73</v>
      </c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spans="1:25" s="12" customFormat="1" ht="151.80000000000001" customHeight="1" x14ac:dyDescent="0.25">
      <c r="A205" s="23">
        <v>11</v>
      </c>
      <c r="B205" s="86" t="s">
        <v>618</v>
      </c>
      <c r="C205" s="86" t="s">
        <v>462</v>
      </c>
      <c r="D205" s="86" t="s">
        <v>227</v>
      </c>
      <c r="E205" s="86" t="s">
        <v>141</v>
      </c>
      <c r="F205" s="86" t="s">
        <v>459</v>
      </c>
      <c r="G205" s="22" t="s">
        <v>508</v>
      </c>
      <c r="H205" s="86" t="s">
        <v>228</v>
      </c>
      <c r="I205" s="42">
        <v>12</v>
      </c>
      <c r="J205" s="37">
        <v>82.3</v>
      </c>
      <c r="K205" s="86" t="s">
        <v>13</v>
      </c>
      <c r="L205" s="46">
        <v>44777</v>
      </c>
      <c r="M205" s="38">
        <f t="shared" si="0"/>
        <v>82.3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s="17" customFormat="1" ht="171.6" customHeight="1" x14ac:dyDescent="0.3">
      <c r="A206" s="43">
        <v>12</v>
      </c>
      <c r="B206" s="43" t="s">
        <v>192</v>
      </c>
      <c r="C206" s="43" t="s">
        <v>648</v>
      </c>
      <c r="D206" s="43" t="s">
        <v>22</v>
      </c>
      <c r="E206" s="43" t="s">
        <v>463</v>
      </c>
      <c r="F206" s="43" t="s">
        <v>383</v>
      </c>
      <c r="G206" s="43" t="s">
        <v>342</v>
      </c>
      <c r="H206" s="43" t="s">
        <v>464</v>
      </c>
      <c r="I206" s="44">
        <v>1400</v>
      </c>
      <c r="J206" s="45">
        <v>15877</v>
      </c>
      <c r="K206" s="43" t="s">
        <v>303</v>
      </c>
      <c r="L206" s="47">
        <v>44479</v>
      </c>
      <c r="M206" s="16"/>
    </row>
    <row r="207" spans="1:25" s="18" customFormat="1" ht="180.6" customHeight="1" x14ac:dyDescent="0.3">
      <c r="A207" s="22">
        <v>13</v>
      </c>
      <c r="B207" s="22" t="s">
        <v>189</v>
      </c>
      <c r="C207" s="22" t="s">
        <v>729</v>
      </c>
      <c r="D207" s="22" t="s">
        <v>42</v>
      </c>
      <c r="E207" s="22" t="s">
        <v>13</v>
      </c>
      <c r="F207" s="22" t="s">
        <v>385</v>
      </c>
      <c r="G207" s="22" t="s">
        <v>342</v>
      </c>
      <c r="H207" s="22" t="s">
        <v>305</v>
      </c>
      <c r="I207" s="41">
        <v>10</v>
      </c>
      <c r="J207" s="35">
        <v>308.60000000000002</v>
      </c>
      <c r="K207" s="22" t="s">
        <v>13</v>
      </c>
      <c r="L207" s="47">
        <v>44593</v>
      </c>
    </row>
    <row r="208" spans="1:25" ht="163.80000000000001" customHeight="1" x14ac:dyDescent="0.25">
      <c r="A208" s="26">
        <v>14</v>
      </c>
      <c r="B208" s="26" t="s">
        <v>140</v>
      </c>
      <c r="C208" s="26" t="s">
        <v>281</v>
      </c>
      <c r="D208" s="22" t="s">
        <v>227</v>
      </c>
      <c r="E208" s="26" t="s">
        <v>141</v>
      </c>
      <c r="F208" s="26" t="s">
        <v>142</v>
      </c>
      <c r="G208" s="22" t="s">
        <v>506</v>
      </c>
      <c r="H208" s="26" t="s">
        <v>84</v>
      </c>
      <c r="I208" s="40">
        <v>74</v>
      </c>
      <c r="J208" s="34">
        <v>137.95400000000001</v>
      </c>
      <c r="K208" s="26" t="s">
        <v>401</v>
      </c>
      <c r="L208" s="46">
        <v>44777</v>
      </c>
    </row>
    <row r="209" spans="1:89" s="10" customFormat="1" ht="152.4" customHeight="1" x14ac:dyDescent="0.25">
      <c r="A209" s="26">
        <v>15</v>
      </c>
      <c r="B209" s="26" t="s">
        <v>632</v>
      </c>
      <c r="C209" s="22" t="s">
        <v>647</v>
      </c>
      <c r="D209" s="22" t="s">
        <v>227</v>
      </c>
      <c r="E209" s="26" t="s">
        <v>639</v>
      </c>
      <c r="F209" s="26" t="s">
        <v>645</v>
      </c>
      <c r="G209" s="22" t="s">
        <v>506</v>
      </c>
      <c r="H209" s="26" t="s">
        <v>239</v>
      </c>
      <c r="I209" s="40">
        <v>115</v>
      </c>
      <c r="J209" s="34">
        <v>7.1929999999999996</v>
      </c>
      <c r="K209" s="26" t="s">
        <v>13</v>
      </c>
      <c r="L209" s="46">
        <v>44777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spans="1:89" ht="169.2" customHeight="1" x14ac:dyDescent="0.25">
      <c r="A210" s="26">
        <v>16</v>
      </c>
      <c r="B210" s="26" t="s">
        <v>617</v>
      </c>
      <c r="C210" s="26" t="s">
        <v>646</v>
      </c>
      <c r="D210" s="22" t="s">
        <v>227</v>
      </c>
      <c r="E210" s="26" t="s">
        <v>639</v>
      </c>
      <c r="F210" s="26" t="s">
        <v>644</v>
      </c>
      <c r="G210" s="22" t="s">
        <v>506</v>
      </c>
      <c r="H210" s="26" t="s">
        <v>240</v>
      </c>
      <c r="I210" s="40">
        <v>70</v>
      </c>
      <c r="J210" s="34">
        <v>70.341999999999999</v>
      </c>
      <c r="K210" s="26" t="s">
        <v>13</v>
      </c>
      <c r="L210" s="46">
        <v>44777</v>
      </c>
    </row>
    <row r="211" spans="1:89" s="14" customFormat="1" ht="136.94999999999999" customHeight="1" x14ac:dyDescent="0.25">
      <c r="A211" s="22">
        <v>17</v>
      </c>
      <c r="B211" s="22" t="s">
        <v>147</v>
      </c>
      <c r="C211" s="22" t="s">
        <v>480</v>
      </c>
      <c r="D211" s="22" t="s">
        <v>309</v>
      </c>
      <c r="E211" s="22" t="s">
        <v>388</v>
      </c>
      <c r="F211" s="22" t="s">
        <v>387</v>
      </c>
      <c r="G211" s="22" t="s">
        <v>342</v>
      </c>
      <c r="H211" s="22" t="s">
        <v>305</v>
      </c>
      <c r="I211" s="41">
        <v>5</v>
      </c>
      <c r="J211" s="35">
        <v>50</v>
      </c>
      <c r="K211" s="22" t="s">
        <v>13</v>
      </c>
      <c r="L211" s="30" t="s">
        <v>478</v>
      </c>
    </row>
    <row r="212" spans="1:89" ht="152.4" customHeight="1" x14ac:dyDescent="0.25">
      <c r="A212" s="53">
        <v>18</v>
      </c>
      <c r="B212" s="26" t="s">
        <v>616</v>
      </c>
      <c r="C212" s="26" t="s">
        <v>640</v>
      </c>
      <c r="D212" s="22" t="s">
        <v>402</v>
      </c>
      <c r="E212" s="26" t="s">
        <v>639</v>
      </c>
      <c r="F212" s="26" t="s">
        <v>643</v>
      </c>
      <c r="G212" s="22" t="s">
        <v>509</v>
      </c>
      <c r="H212" s="26" t="s">
        <v>244</v>
      </c>
      <c r="I212" s="40" t="s">
        <v>313</v>
      </c>
      <c r="J212" s="34">
        <v>26554.9</v>
      </c>
      <c r="K212" s="26" t="s">
        <v>13</v>
      </c>
      <c r="L212" s="46">
        <v>44777</v>
      </c>
    </row>
    <row r="213" spans="1:89" ht="232.2" customHeight="1" x14ac:dyDescent="0.25">
      <c r="A213" s="53">
        <v>19</v>
      </c>
      <c r="B213" s="26" t="s">
        <v>738</v>
      </c>
      <c r="C213" s="26" t="s">
        <v>641</v>
      </c>
      <c r="D213" s="22" t="s">
        <v>227</v>
      </c>
      <c r="E213" s="26" t="s">
        <v>639</v>
      </c>
      <c r="F213" s="26" t="s">
        <v>642</v>
      </c>
      <c r="G213" s="22" t="s">
        <v>737</v>
      </c>
      <c r="H213" s="26" t="s">
        <v>490</v>
      </c>
      <c r="I213" s="40">
        <v>119</v>
      </c>
      <c r="J213" s="34">
        <v>166.95</v>
      </c>
      <c r="K213" s="26" t="s">
        <v>13</v>
      </c>
      <c r="L213" s="46">
        <v>44777</v>
      </c>
    </row>
    <row r="214" spans="1:89" ht="16.8" customHeight="1" x14ac:dyDescent="0.3">
      <c r="A214" s="125" t="s">
        <v>741</v>
      </c>
      <c r="B214" s="125"/>
      <c r="C214" s="125"/>
      <c r="D214" s="125"/>
      <c r="E214" s="125"/>
      <c r="F214" s="125"/>
      <c r="G214" s="125"/>
      <c r="H214" s="125"/>
      <c r="I214" s="152">
        <f>I195+I196+I197+I200+I201+I202+I203+I205+I206+I207+I208+I209+I210+I211+I213</f>
        <v>4181</v>
      </c>
      <c r="J214" s="153">
        <f>SUM(J195:J211)+J212+J213</f>
        <v>49592.710999999996</v>
      </c>
      <c r="K214" s="154"/>
      <c r="L214" s="155"/>
    </row>
    <row r="215" spans="1:89" s="156" customFormat="1" ht="19.8" customHeight="1" x14ac:dyDescent="0.3">
      <c r="A215" s="162"/>
      <c r="B215" s="163"/>
      <c r="C215" s="163"/>
      <c r="D215" s="163"/>
      <c r="E215" s="163"/>
      <c r="F215" s="163"/>
      <c r="G215" s="163"/>
      <c r="H215" s="164"/>
      <c r="I215" s="165">
        <f>I214+I193+I179+I71</f>
        <v>20502</v>
      </c>
      <c r="J215" s="165">
        <f>J214+J193+J179+J71</f>
        <v>1436405.5670000003</v>
      </c>
      <c r="K215" s="160"/>
      <c r="L215" s="167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  <c r="CA215" s="168"/>
      <c r="CB215" s="168"/>
      <c r="CC215" s="168"/>
      <c r="CD215" s="168"/>
      <c r="CE215" s="168"/>
      <c r="CF215" s="168"/>
      <c r="CG215" s="168"/>
      <c r="CH215" s="168"/>
      <c r="CI215" s="168"/>
      <c r="CJ215" s="168"/>
      <c r="CK215" s="168"/>
    </row>
    <row r="216" spans="1:89" s="156" customFormat="1" ht="19.8" customHeight="1" x14ac:dyDescent="0.3">
      <c r="A216" s="54" t="s">
        <v>746</v>
      </c>
      <c r="B216" s="161" t="s">
        <v>747</v>
      </c>
      <c r="C216" s="157"/>
      <c r="D216" s="157"/>
      <c r="E216" s="157"/>
      <c r="F216" s="157"/>
      <c r="G216" s="157"/>
      <c r="H216" s="157"/>
      <c r="I216" s="158"/>
      <c r="J216" s="159"/>
      <c r="K216" s="160"/>
      <c r="L216" s="167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  <c r="CA216" s="168"/>
      <c r="CB216" s="168"/>
      <c r="CC216" s="168"/>
      <c r="CD216" s="168"/>
      <c r="CE216" s="168"/>
      <c r="CF216" s="168"/>
      <c r="CG216" s="168"/>
      <c r="CH216" s="168"/>
      <c r="CI216" s="168"/>
      <c r="CJ216" s="168"/>
      <c r="CK216" s="168"/>
    </row>
  </sheetData>
  <autoFilter ref="A2:L214"/>
  <mergeCells count="36">
    <mergeCell ref="A215:H215"/>
    <mergeCell ref="A1:L1"/>
    <mergeCell ref="C198:C199"/>
    <mergeCell ref="A145:L145"/>
    <mergeCell ref="A61:L61"/>
    <mergeCell ref="A64:L64"/>
    <mergeCell ref="A65:L65"/>
    <mergeCell ref="A73:L73"/>
    <mergeCell ref="A163:L163"/>
    <mergeCell ref="A108:L108"/>
    <mergeCell ref="A123:L123"/>
    <mergeCell ref="A136:L136"/>
    <mergeCell ref="A143:L143"/>
    <mergeCell ref="A72:L72"/>
    <mergeCell ref="A3:L3"/>
    <mergeCell ref="A34:L34"/>
    <mergeCell ref="A67:L67"/>
    <mergeCell ref="A4:L4"/>
    <mergeCell ref="A15:L15"/>
    <mergeCell ref="A177:L177"/>
    <mergeCell ref="A31:L31"/>
    <mergeCell ref="A161:L161"/>
    <mergeCell ref="A158:L158"/>
    <mergeCell ref="A52:XFD52"/>
    <mergeCell ref="A151:L151"/>
    <mergeCell ref="A42:L42"/>
    <mergeCell ref="A54:L54"/>
    <mergeCell ref="A69:L69"/>
    <mergeCell ref="A71:H71"/>
    <mergeCell ref="A194:L194"/>
    <mergeCell ref="K193:L193"/>
    <mergeCell ref="A179:H179"/>
    <mergeCell ref="A214:H214"/>
    <mergeCell ref="A193:H193"/>
    <mergeCell ref="A180:L180"/>
    <mergeCell ref="A189:L189"/>
  </mergeCells>
  <printOptions horizontalCentered="1"/>
  <pageMargins left="0.19685039370078741" right="0.19685039370078741" top="0.19685039370078741" bottom="0.19685039370078741" header="3.937007874015748E-2" footer="3.937007874015748E-2"/>
  <pageSetup paperSize="8" scale="45" fitToHeight="0" orientation="landscape" r:id="rId1"/>
  <headerFooter differentOddEven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Полная версия</vt:lpstr>
      <vt:lpstr>'Полная версия'!Область_печати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2022-08-05T06:45:31Z</dcterms:modified>
</cp:coreProperties>
</file>